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XJC-x\Documents\WXWork\1688858244615359\Cache\File\2025-04\"/>
    </mc:Choice>
  </mc:AlternateContent>
  <xr:revisionPtr revIDLastSave="0" documentId="13_ncr:1_{AD8184C6-8195-49F4-82FC-BE3F968D3E8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6" i="1" l="1"/>
  <c r="J25" i="1"/>
  <c r="J24" i="1"/>
  <c r="J23" i="1"/>
  <c r="J22" i="1"/>
  <c r="J21" i="1"/>
  <c r="J20" i="1"/>
  <c r="J19" i="1"/>
  <c r="J18" i="1"/>
  <c r="J17" i="1"/>
  <c r="J16" i="1"/>
  <c r="J15" i="1"/>
  <c r="J14" i="1"/>
  <c r="J12" i="1"/>
  <c r="K11" i="1"/>
  <c r="J11" i="1"/>
  <c r="J10" i="1"/>
  <c r="J9" i="1"/>
  <c r="J8" i="1"/>
  <c r="J7" i="1"/>
  <c r="J6" i="1"/>
  <c r="J5" i="1"/>
</calcChain>
</file>

<file path=xl/sharedStrings.xml><?xml version="1.0" encoding="utf-8"?>
<sst xmlns="http://schemas.openxmlformats.org/spreadsheetml/2006/main" count="124" uniqueCount="90">
  <si>
    <r>
      <t xml:space="preserve">  </t>
    </r>
    <r>
      <rPr>
        <sz val="24"/>
        <color indexed="8"/>
        <rFont val="微软雅黑"/>
        <family val="2"/>
        <charset val="134"/>
      </rPr>
      <t xml:space="preserve">宝来威智能（广东）有限公司 </t>
    </r>
    <r>
      <rPr>
        <sz val="22"/>
        <color indexed="8"/>
        <rFont val="微软雅黑"/>
        <family val="2"/>
        <charset val="134"/>
      </rPr>
      <t xml:space="preserve">
  Boonlive Intelligent(Guangdong)Co.,Ltd 
  联系电话：400-837-7686  网址：www.blvrcu.com  
  深圳地址：深圳市龙岗区龙岗中心城荣超英隆大厦A810
  惠州地址：广东省惠阳市惠阳区三和联东U谷惠阳生态科技园8栋</t>
    </r>
  </si>
  <si>
    <t>强电无线方案 PC大板开关</t>
  </si>
  <si>
    <t>序号</t>
  </si>
  <si>
    <t>安装区域</t>
  </si>
  <si>
    <t>设备名称</t>
  </si>
  <si>
    <t>产品图片</t>
  </si>
  <si>
    <t>品牌/产地</t>
  </si>
  <si>
    <t>型号</t>
  </si>
  <si>
    <t>单位</t>
  </si>
  <si>
    <t>数量</t>
  </si>
  <si>
    <t>单价</t>
  </si>
  <si>
    <t>金额</t>
  </si>
  <si>
    <t>备注</t>
  </si>
  <si>
    <t>三、智慧客控系统开关部分</t>
  </si>
  <si>
    <t xml:space="preserve">两联体                     进门口                    </t>
  </si>
  <si>
    <t>智能插卡取电</t>
  </si>
  <si>
    <t>BOONLIVE
中国深圳</t>
  </si>
  <si>
    <t>D8T-HPW-QD</t>
  </si>
  <si>
    <t>个</t>
  </si>
  <si>
    <t>插卡取电（高频）</t>
  </si>
  <si>
    <t xml:space="preserve">四位开关                                      </t>
  </si>
  <si>
    <t>D8T-HPW-F-K4T</t>
  </si>
  <si>
    <r>
      <t>四位开关</t>
    </r>
    <r>
      <rPr>
        <sz val="16"/>
        <color rgb="FFFF0000"/>
        <rFont val="微软雅黑"/>
        <family val="2"/>
        <charset val="134"/>
      </rPr>
      <t xml:space="preserve"> (内置网关）</t>
    </r>
    <r>
      <rPr>
        <sz val="16"/>
        <rFont val="微软雅黑"/>
        <family val="2"/>
        <charset val="134"/>
      </rPr>
      <t xml:space="preserve">
(廊灯、卫浴灯、
镜前灯、排风扇)
</t>
    </r>
  </si>
  <si>
    <t xml:space="preserve">床头二连体                  </t>
  </si>
  <si>
    <t xml:space="preserve">五孔+TYPC+USB                                      </t>
  </si>
  <si>
    <t>D8T-S8</t>
  </si>
  <si>
    <t>五孔+TYPC+USB</t>
  </si>
  <si>
    <t xml:space="preserve">六位开关                                      </t>
  </si>
  <si>
    <t>D8T-HPW-F-K6</t>
  </si>
  <si>
    <t>房灯、床头灯、氛围灯 、
书桌灯，窗帘开、窗帘关</t>
  </si>
  <si>
    <t>明亮、阅读、柔和 、睡眠、
窗帘开、窗帘关</t>
  </si>
  <si>
    <t xml:space="preserve">   五孔                               </t>
  </si>
  <si>
    <t>D8T-S7</t>
  </si>
  <si>
    <t>五孔插座</t>
  </si>
  <si>
    <t>窗帘电机</t>
  </si>
  <si>
    <t>智能窗帘电机</t>
  </si>
  <si>
    <t>BLV-BCM20D-TM</t>
  </si>
  <si>
    <t>合计一</t>
  </si>
  <si>
    <t>二、语音助手</t>
  </si>
  <si>
    <t>AI语音</t>
  </si>
  <si>
    <t>天猫精灵</t>
  </si>
  <si>
    <t>阿里</t>
  </si>
  <si>
    <t>IN糖3PRO</t>
  </si>
  <si>
    <r>
      <t>特价产品</t>
    </r>
    <r>
      <rPr>
        <sz val="16"/>
        <rFont val="微软雅黑"/>
        <family val="2"/>
        <charset val="134"/>
      </rPr>
      <t xml:space="preserve">
AI语音，动态表情，旋钮调音量</t>
    </r>
  </si>
  <si>
    <t>选购</t>
  </si>
  <si>
    <t>单体面板</t>
  </si>
  <si>
    <t>液晶大屏
智能温控器面板</t>
  </si>
  <si>
    <t>T1-HPW-F-TC10</t>
  </si>
  <si>
    <t>联体智能面板                               
T3 尺寸：108*108*10MM
 字标易识清晰 安装方便</t>
  </si>
  <si>
    <t>普通五孔插</t>
  </si>
  <si>
    <t>BLV-K9S-S5</t>
  </si>
  <si>
    <t>单体面板                                        
尺寸：86MM*86MM
 字标易识清晰 安装方便</t>
  </si>
  <si>
    <t>轨道</t>
  </si>
  <si>
    <t>窗帘轨道</t>
  </si>
  <si>
    <t>BLV-CR-14</t>
  </si>
  <si>
    <t>米</t>
  </si>
  <si>
    <t>1.4MM</t>
  </si>
  <si>
    <t>灯具选购</t>
  </si>
  <si>
    <t>选购合计二</t>
  </si>
  <si>
    <t>灯具</t>
  </si>
  <si>
    <t>调光灯9W</t>
  </si>
  <si>
    <t xml:space="preserve">BLV6051-Ro75-7W
强电220V </t>
  </si>
  <si>
    <t>型号：BLV6051-Ro75-9W
尺寸：φ85*H76mm
开孔：φ75mm
功率：9W
角度：36°
显指：Ra≥92
色温：3500k</t>
  </si>
  <si>
    <t>灯带</t>
  </si>
  <si>
    <t xml:space="preserve">BLV-SL6056
</t>
  </si>
  <si>
    <t>电压：DC24V                                
灯珠：2835LEDS，
珠数：120LEDS/M                            
宽度：8mm
显色：90+                                       
色温：2700K/3500K/4000K（可选）                                                                            包装：中性 10米/卷  裸板</t>
  </si>
  <si>
    <t>选购合计三</t>
  </si>
  <si>
    <t>AI电话</t>
  </si>
  <si>
    <t xml:space="preserve">三年通话服务 </t>
  </si>
  <si>
    <t>BLV-IP9</t>
  </si>
  <si>
    <t>年</t>
  </si>
  <si>
    <r>
      <t xml:space="preserve"> (可选）</t>
    </r>
    <r>
      <rPr>
        <sz val="16"/>
        <color rgb="FFFF0000"/>
        <rFont val="微软雅黑"/>
        <family val="2"/>
        <charset val="134"/>
      </rPr>
      <t xml:space="preserve"> 特价产品 不打折</t>
    </r>
  </si>
  <si>
    <t xml:space="preserve">前台 </t>
  </si>
  <si>
    <t>IP 电话机</t>
  </si>
  <si>
    <t>BLV-IP10</t>
  </si>
  <si>
    <t>台</t>
  </si>
  <si>
    <r>
      <t xml:space="preserve">IP话机，型号：BLW-IP10，桌面
</t>
    </r>
    <r>
      <rPr>
        <sz val="16"/>
        <color rgb="FFFF0000"/>
        <rFont val="微软雅黑"/>
        <family val="2"/>
        <charset val="134"/>
      </rPr>
      <t xml:space="preserve">特价产品 不打折 </t>
    </r>
    <r>
      <rPr>
        <sz val="16"/>
        <rFont val="微软雅黑"/>
        <family val="2"/>
        <charset val="134"/>
      </rPr>
      <t>台式</t>
    </r>
    <r>
      <rPr>
        <sz val="16"/>
        <color rgb="FF000000"/>
        <rFont val="微软雅黑"/>
        <family val="2"/>
        <charset val="134"/>
      </rPr>
      <t>，128x64液晶屏，带背光
2*100M网口（桥接），支持WIFI，RJ9耳机接口，支持2个SIP线路
供电：DC5V/0.6A 或 POE（订货需标注，默认POE供电），工作温度:0℃～45℃，尺寸：274x215x68 mm</t>
    </r>
  </si>
  <si>
    <t>入住收营系统</t>
  </si>
  <si>
    <t xml:space="preserve">PMS </t>
  </si>
  <si>
    <t>BLV-PMS-01</t>
  </si>
  <si>
    <t>套</t>
  </si>
  <si>
    <r>
      <t xml:space="preserve">一年  远程实施  </t>
    </r>
    <r>
      <rPr>
        <sz val="16"/>
        <color rgb="FFFF0000"/>
        <rFont val="微软雅黑"/>
        <family val="2"/>
        <charset val="134"/>
      </rPr>
      <t>特价不打折</t>
    </r>
  </si>
  <si>
    <t>自助入住机</t>
  </si>
  <si>
    <t>X70入住机
含Abox典雅黑自动循环发卡机</t>
  </si>
  <si>
    <r>
      <t xml:space="preserve">主屏15.6寸，副屏15.6寸  </t>
    </r>
    <r>
      <rPr>
        <sz val="16"/>
        <color rgb="FFFF0000"/>
        <rFont val="微软雅黑"/>
        <family val="2"/>
        <charset val="134"/>
      </rPr>
      <t>特价不打折</t>
    </r>
    <r>
      <rPr>
        <sz val="16"/>
        <color rgb="FF000000"/>
        <rFont val="微软雅黑"/>
        <family val="2"/>
        <charset val="134"/>
      </rPr>
      <t xml:space="preserve">
430mm*382mm*215mm(长*宽*高）
以太网，USB和WiFi
热敏小票打印机（选配）
二代证读卡器，符合公安部GA450/IGA450标准
200W高清数码摄像头
支付宝支付 微信支付 授权支付</t>
    </r>
  </si>
  <si>
    <t>智慧前台标准软件</t>
  </si>
  <si>
    <t>设备调试与售后服务</t>
  </si>
  <si>
    <t xml:space="preserve">价值解读：
1.1.低成本，快速打造语音声控客房，提升客房品质
2.【有网关 联网在线语音带后台】扩展方便，可扩展内容丰富
3，开关设备，分布式存储可以长断电休眠（分布式存储）
</t>
  </si>
  <si>
    <t>2. 运输方式： 汽运物流，不含运费（运费由购买方承担）</t>
  </si>
  <si>
    <t>3. 设备生产周期：合同签订后25-30个工作日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</si>
</sst>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76" formatCode="&quot;￥&quot;#,##0.00;&quot;￥&quot;\-#,##0.00"/>
    <numFmt numFmtId="179" formatCode="&quot;￥&quot;#,##0.00_);[Red]\(&quot;￥&quot;#,##0.00\)"/>
    <numFmt numFmtId="180" formatCode="&quot;￥&quot;#,##0.00"/>
    <numFmt numFmtId="181" formatCode="&quot;￥&quot;#,##0.00;[Red]&quot;￥&quot;#,##0.00"/>
  </numFmts>
  <fonts count="30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微软雅黑"/>
      <family val="2"/>
      <charset val="134"/>
    </font>
    <font>
      <sz val="14"/>
      <color indexed="8"/>
      <name val="微软雅黑"/>
      <family val="2"/>
      <charset val="134"/>
    </font>
    <font>
      <sz val="16"/>
      <color indexed="8"/>
      <name val="微软雅黑"/>
      <family val="2"/>
      <charset val="134"/>
    </font>
    <font>
      <sz val="16"/>
      <name val="微软雅黑"/>
      <family val="2"/>
      <charset val="134"/>
    </font>
    <font>
      <sz val="11"/>
      <color indexed="8"/>
      <name val="微软雅黑"/>
      <family val="2"/>
      <charset val="134"/>
    </font>
    <font>
      <sz val="12"/>
      <name val="微软雅黑"/>
      <family val="2"/>
      <charset val="134"/>
    </font>
    <font>
      <sz val="22"/>
      <color rgb="FF000000"/>
      <name val="微软雅黑"/>
      <family val="2"/>
      <charset val="134"/>
    </font>
    <font>
      <b/>
      <sz val="28"/>
      <color rgb="FFFF0000"/>
      <name val="微软雅黑"/>
      <family val="2"/>
      <charset val="134"/>
    </font>
    <font>
      <b/>
      <sz val="18"/>
      <name val="微软雅黑"/>
      <family val="2"/>
      <charset val="134"/>
    </font>
    <font>
      <b/>
      <sz val="16"/>
      <name val="微软雅黑"/>
      <family val="2"/>
      <charset val="134"/>
    </font>
    <font>
      <sz val="18"/>
      <name val="微软雅黑"/>
      <family val="2"/>
      <charset val="134"/>
    </font>
    <font>
      <sz val="18"/>
      <color indexed="8"/>
      <name val="微软雅黑"/>
      <family val="2"/>
      <charset val="134"/>
    </font>
    <font>
      <sz val="16"/>
      <color indexed="8"/>
      <name val="等线"/>
      <charset val="134"/>
    </font>
    <font>
      <sz val="12"/>
      <color theme="1"/>
      <name val="微软雅黑"/>
      <family val="2"/>
      <charset val="134"/>
    </font>
    <font>
      <b/>
      <sz val="12"/>
      <name val="微软雅黑"/>
      <family val="2"/>
      <charset val="134"/>
    </font>
    <font>
      <b/>
      <sz val="16"/>
      <color indexed="8"/>
      <name val="微软雅黑"/>
      <family val="2"/>
      <charset val="134"/>
    </font>
    <font>
      <b/>
      <sz val="16"/>
      <color rgb="FFFF0000"/>
      <name val="微软雅黑"/>
      <family val="2"/>
      <charset val="134"/>
    </font>
    <font>
      <sz val="16"/>
      <color rgb="FFFF0000"/>
      <name val="微软雅黑"/>
      <family val="2"/>
      <charset val="134"/>
    </font>
    <font>
      <sz val="16"/>
      <color theme="1"/>
      <name val="微软雅黑"/>
      <family val="2"/>
      <charset val="134"/>
    </font>
    <font>
      <sz val="12"/>
      <color rgb="FF000000"/>
      <name val="微软雅黑"/>
      <family val="2"/>
      <charset val="134"/>
    </font>
    <font>
      <sz val="12"/>
      <color indexed="8"/>
      <name val="宋体"/>
      <charset val="134"/>
    </font>
    <font>
      <sz val="16"/>
      <color rgb="FF000000"/>
      <name val="微软雅黑"/>
      <family val="2"/>
      <charset val="134"/>
    </font>
    <font>
      <sz val="14"/>
      <name val="微软雅黑"/>
      <family val="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4"/>
      <color indexed="8"/>
      <name val="微软雅黑"/>
      <family val="2"/>
      <charset val="134"/>
    </font>
    <font>
      <sz val="22"/>
      <color indexed="8"/>
      <name val="微软雅黑"/>
      <family val="2"/>
      <charset val="134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9A38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 style="thin">
        <color indexed="0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</cellStyleXfs>
  <cellXfs count="1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1" applyFont="1" applyAlignment="1">
      <alignment horizontal="center" vertical="center"/>
    </xf>
    <xf numFmtId="179" fontId="6" fillId="0" borderId="0" xfId="1" applyNumberFormat="1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 wrapText="1"/>
    </xf>
    <xf numFmtId="0" fontId="11" fillId="3" borderId="4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12" fillId="0" borderId="6" xfId="1" applyFont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shrinkToFit="1"/>
    </xf>
    <xf numFmtId="0" fontId="5" fillId="0" borderId="8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3" borderId="6" xfId="1" applyFont="1" applyFill="1" applyBorder="1" applyAlignment="1">
      <alignment horizontal="left" vertical="center"/>
    </xf>
    <xf numFmtId="0" fontId="11" fillId="3" borderId="9" xfId="1" applyFont="1" applyFill="1" applyBorder="1">
      <alignment vertical="center"/>
    </xf>
    <xf numFmtId="0" fontId="11" fillId="3" borderId="6" xfId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180" fontId="5" fillId="0" borderId="1" xfId="1" applyNumberFormat="1" applyFont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4" fillId="0" borderId="1" xfId="1" applyFont="1" applyBorder="1">
      <alignment vertical="center"/>
    </xf>
    <xf numFmtId="0" fontId="5" fillId="0" borderId="9" xfId="1" applyFont="1" applyBorder="1" applyAlignment="1">
      <alignment horizontal="center" vertical="center" wrapText="1"/>
    </xf>
    <xf numFmtId="180" fontId="5" fillId="0" borderId="6" xfId="1" applyNumberFormat="1" applyFont="1" applyBorder="1" applyAlignment="1">
      <alignment horizontal="center" vertical="center" wrapText="1"/>
    </xf>
    <xf numFmtId="0" fontId="5" fillId="4" borderId="6" xfId="1" applyFont="1" applyFill="1" applyBorder="1" applyAlignment="1">
      <alignment horizontal="center" vertical="center" wrapText="1"/>
    </xf>
    <xf numFmtId="0" fontId="14" fillId="0" borderId="6" xfId="1" applyFont="1" applyBorder="1">
      <alignment vertical="center"/>
    </xf>
    <xf numFmtId="0" fontId="5" fillId="0" borderId="6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 wrapText="1"/>
    </xf>
    <xf numFmtId="0" fontId="15" fillId="0" borderId="1" xfId="3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179" fontId="10" fillId="2" borderId="2" xfId="1" applyNumberFormat="1" applyFont="1" applyFill="1" applyBorder="1" applyAlignment="1">
      <alignment horizontal="center" vertical="center" wrapText="1"/>
    </xf>
    <xf numFmtId="0" fontId="16" fillId="2" borderId="2" xfId="1" applyFont="1" applyFill="1" applyBorder="1" applyAlignment="1">
      <alignment horizontal="center" vertical="center"/>
    </xf>
    <xf numFmtId="0" fontId="16" fillId="3" borderId="15" xfId="1" applyFont="1" applyFill="1" applyBorder="1" applyAlignment="1">
      <alignment horizontal="left" vertical="center"/>
    </xf>
    <xf numFmtId="176" fontId="5" fillId="0" borderId="1" xfId="1" applyNumberFormat="1" applyFont="1" applyBorder="1" applyAlignment="1">
      <alignment horizontal="center" vertical="center" wrapText="1"/>
    </xf>
    <xf numFmtId="176" fontId="5" fillId="0" borderId="1" xfId="1" applyNumberFormat="1" applyFont="1" applyBorder="1" applyAlignment="1">
      <alignment horizontal="center" vertical="center"/>
    </xf>
    <xf numFmtId="180" fontId="5" fillId="0" borderId="1" xfId="1" applyNumberFormat="1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7" fillId="4" borderId="10" xfId="1" applyFont="1" applyFill="1" applyBorder="1" applyAlignment="1">
      <alignment horizontal="left" vertical="center" wrapText="1"/>
    </xf>
    <xf numFmtId="179" fontId="17" fillId="0" borderId="6" xfId="1" applyNumberFormat="1" applyFont="1" applyBorder="1" applyAlignment="1">
      <alignment horizontal="center" vertical="center"/>
    </xf>
    <xf numFmtId="179" fontId="18" fillId="4" borderId="1" xfId="1" applyNumberFormat="1" applyFont="1" applyFill="1" applyBorder="1" applyAlignment="1">
      <alignment horizontal="center" vertical="center"/>
    </xf>
    <xf numFmtId="0" fontId="5" fillId="3" borderId="6" xfId="1" applyFont="1" applyFill="1" applyBorder="1">
      <alignment vertical="center"/>
    </xf>
    <xf numFmtId="181" fontId="4" fillId="0" borderId="1" xfId="1" applyNumberFormat="1" applyFont="1" applyBorder="1" applyAlignment="1">
      <alignment horizontal="center" vertical="center"/>
    </xf>
    <xf numFmtId="0" fontId="19" fillId="0" borderId="13" xfId="1" applyFont="1" applyBorder="1" applyAlignment="1">
      <alignment horizontal="left" vertical="center" wrapText="1"/>
    </xf>
    <xf numFmtId="181" fontId="4" fillId="0" borderId="15" xfId="1" applyNumberFormat="1" applyFont="1" applyBorder="1" applyAlignment="1">
      <alignment horizontal="center" vertical="center"/>
    </xf>
    <xf numFmtId="181" fontId="18" fillId="0" borderId="1" xfId="1" applyNumberFormat="1" applyFont="1" applyBorder="1" applyAlignment="1">
      <alignment horizontal="center" vertical="center"/>
    </xf>
    <xf numFmtId="0" fontId="19" fillId="0" borderId="16" xfId="1" applyFont="1" applyBorder="1" applyAlignment="1">
      <alignment horizontal="left" vertical="center" wrapText="1"/>
    </xf>
    <xf numFmtId="179" fontId="4" fillId="0" borderId="15" xfId="1" applyNumberFormat="1" applyFont="1" applyBorder="1" applyAlignment="1">
      <alignment horizontal="center" vertical="center"/>
    </xf>
    <xf numFmtId="179" fontId="17" fillId="0" borderId="1" xfId="1" applyNumberFormat="1" applyFont="1" applyBorder="1" applyAlignment="1">
      <alignment horizontal="center" vertical="center"/>
    </xf>
    <xf numFmtId="0" fontId="7" fillId="4" borderId="1" xfId="1" applyFont="1" applyFill="1" applyBorder="1" applyAlignment="1">
      <alignment horizontal="left" vertical="center" wrapText="1"/>
    </xf>
    <xf numFmtId="179" fontId="20" fillId="0" borderId="1" xfId="0" applyNumberFormat="1" applyFont="1" applyBorder="1" applyAlignment="1">
      <alignment horizontal="center" vertical="center"/>
    </xf>
    <xf numFmtId="179" fontId="18" fillId="0" borderId="1" xfId="1" applyNumberFormat="1" applyFont="1" applyBorder="1" applyAlignment="1">
      <alignment horizontal="center" vertical="center"/>
    </xf>
    <xf numFmtId="181" fontId="4" fillId="0" borderId="4" xfId="1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 vertical="center" wrapText="1"/>
    </xf>
    <xf numFmtId="179" fontId="18" fillId="0" borderId="12" xfId="1" applyNumberFormat="1" applyFont="1" applyBorder="1" applyAlignment="1">
      <alignment horizontal="center" vertical="center"/>
    </xf>
    <xf numFmtId="0" fontId="22" fillId="0" borderId="17" xfId="1" applyFont="1" applyBorder="1" applyAlignment="1">
      <alignment horizontal="left" vertical="center" wrapText="1"/>
    </xf>
    <xf numFmtId="176" fontId="11" fillId="0" borderId="1" xfId="1" applyNumberFormat="1" applyFont="1" applyBorder="1" applyAlignment="1">
      <alignment horizontal="center" vertical="center" wrapText="1"/>
    </xf>
    <xf numFmtId="0" fontId="23" fillId="0" borderId="13" xfId="1" applyFont="1" applyBorder="1" applyAlignment="1">
      <alignment horizontal="left" vertical="center"/>
    </xf>
    <xf numFmtId="0" fontId="23" fillId="0" borderId="13" xfId="1" applyFont="1" applyBorder="1" applyAlignment="1">
      <alignment horizontal="left" vertical="center" wrapText="1"/>
    </xf>
    <xf numFmtId="176" fontId="11" fillId="0" borderId="6" xfId="1" applyNumberFormat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left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11" fillId="3" borderId="3" xfId="1" applyFont="1" applyFill="1" applyBorder="1" applyAlignment="1">
      <alignment horizontal="left" vertical="center"/>
    </xf>
    <xf numFmtId="0" fontId="10" fillId="3" borderId="4" xfId="1" applyFont="1" applyFill="1" applyBorder="1" applyAlignment="1">
      <alignment horizontal="left" vertical="center"/>
    </xf>
    <xf numFmtId="0" fontId="10" fillId="3" borderId="4" xfId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left" vertical="center"/>
    </xf>
    <xf numFmtId="0" fontId="11" fillId="0" borderId="1" xfId="1" applyFont="1" applyBorder="1" applyAlignment="1">
      <alignment horizontal="center" vertical="center"/>
    </xf>
    <xf numFmtId="0" fontId="11" fillId="3" borderId="9" xfId="1" applyFont="1" applyFill="1" applyBorder="1" applyAlignment="1">
      <alignment horizontal="left" vertical="center"/>
    </xf>
    <xf numFmtId="0" fontId="11" fillId="3" borderId="6" xfId="1" applyFont="1" applyFill="1" applyBorder="1" applyAlignment="1">
      <alignment horizontal="left" vertical="center"/>
    </xf>
    <xf numFmtId="0" fontId="11" fillId="3" borderId="6" xfId="1" applyFont="1" applyFill="1" applyBorder="1" applyAlignment="1">
      <alignment horizontal="center" vertical="center"/>
    </xf>
    <xf numFmtId="0" fontId="11" fillId="0" borderId="9" xfId="1" applyFont="1" applyBorder="1" applyAlignment="1">
      <alignment horizontal="left" vertical="center" wrapText="1"/>
    </xf>
    <xf numFmtId="0" fontId="11" fillId="0" borderId="6" xfId="1" applyFont="1" applyBorder="1" applyAlignment="1">
      <alignment horizontal="left" vertical="center" wrapText="1"/>
    </xf>
    <xf numFmtId="0" fontId="11" fillId="0" borderId="10" xfId="1" applyFont="1" applyBorder="1" applyAlignment="1">
      <alignment horizontal="left" vertical="center" wrapText="1"/>
    </xf>
    <xf numFmtId="0" fontId="5" fillId="0" borderId="9" xfId="1" applyFont="1" applyBorder="1" applyAlignment="1">
      <alignment horizontal="left" vertical="center" wrapText="1"/>
    </xf>
    <xf numFmtId="0" fontId="5" fillId="0" borderId="6" xfId="1" applyFont="1" applyBorder="1" applyAlignment="1">
      <alignment horizontal="left" vertical="center" wrapText="1"/>
    </xf>
    <xf numFmtId="0" fontId="5" fillId="0" borderId="10" xfId="1" applyFont="1" applyBorder="1" applyAlignment="1">
      <alignment horizontal="left" vertical="center" wrapText="1"/>
    </xf>
    <xf numFmtId="0" fontId="5" fillId="0" borderId="9" xfId="1" applyFont="1" applyBorder="1" applyAlignment="1">
      <alignment horizontal="left" vertical="center"/>
    </xf>
    <xf numFmtId="0" fontId="5" fillId="0" borderId="6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176" fontId="11" fillId="0" borderId="2" xfId="1" applyNumberFormat="1" applyFont="1" applyBorder="1" applyAlignment="1">
      <alignment horizontal="center" vertical="center" wrapText="1"/>
    </xf>
    <xf numFmtId="176" fontId="11" fillId="0" borderId="8" xfId="1" applyNumberFormat="1" applyFont="1" applyBorder="1" applyAlignment="1">
      <alignment horizontal="center" vertical="center" wrapText="1"/>
    </xf>
    <xf numFmtId="176" fontId="11" fillId="0" borderId="5" xfId="1" applyNumberFormat="1" applyFont="1" applyBorder="1" applyAlignment="1">
      <alignment horizontal="center" vertical="center" wrapText="1"/>
    </xf>
    <xf numFmtId="0" fontId="23" fillId="0" borderId="18" xfId="1" applyFont="1" applyBorder="1" applyAlignment="1">
      <alignment horizontal="left" vertical="center" wrapText="1"/>
    </xf>
    <xf numFmtId="0" fontId="4" fillId="0" borderId="19" xfId="1" applyFont="1" applyBorder="1" applyAlignment="1">
      <alignment horizontal="left" vertical="center"/>
    </xf>
    <xf numFmtId="0" fontId="4" fillId="0" borderId="20" xfId="1" applyFont="1" applyBorder="1" applyAlignment="1">
      <alignment horizontal="left" vertical="center"/>
    </xf>
  </cellXfs>
  <cellStyles count="4">
    <cellStyle name="常规" xfId="0" builtinId="0"/>
    <cellStyle name="常规 2" xfId="3" xr:uid="{00000000-0005-0000-0000-000033000000}"/>
    <cellStyle name="常规_Sheet1" xfId="1" xr:uid="{00000000-0005-0000-0000-000031000000}"/>
    <cellStyle name="常规_Sheet1 2 2 2 2" xfId="2" xr:uid="{00000000-0005-0000-0000-000032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313690</xdr:rowOff>
    </xdr:from>
    <xdr:to>
      <xdr:col>3</xdr:col>
      <xdr:colOff>2651125</xdr:colOff>
      <xdr:row>0</xdr:row>
      <xdr:rowOff>1577975</xdr:rowOff>
    </xdr:to>
    <xdr:pic>
      <xdr:nvPicPr>
        <xdr:cNvPr id="2" name="图片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313690"/>
          <a:ext cx="7690485" cy="1264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349885</xdr:colOff>
      <xdr:row>10</xdr:row>
      <xdr:rowOff>149225</xdr:rowOff>
    </xdr:from>
    <xdr:to>
      <xdr:col>3</xdr:col>
      <xdr:colOff>2589530</xdr:colOff>
      <xdr:row>10</xdr:row>
      <xdr:rowOff>847725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94020" y="10030460"/>
          <a:ext cx="2239645" cy="698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155575</xdr:colOff>
      <xdr:row>4</xdr:row>
      <xdr:rowOff>343535</xdr:rowOff>
    </xdr:from>
    <xdr:to>
      <xdr:col>3</xdr:col>
      <xdr:colOff>2780665</xdr:colOff>
      <xdr:row>5</xdr:row>
      <xdr:rowOff>733425</xdr:rowOff>
    </xdr:to>
    <xdr:pic>
      <xdr:nvPicPr>
        <xdr:cNvPr id="4" name="图片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299710" y="4357370"/>
          <a:ext cx="2625090" cy="1367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185420</xdr:colOff>
      <xdr:row>6</xdr:row>
      <xdr:rowOff>313055</xdr:rowOff>
    </xdr:from>
    <xdr:to>
      <xdr:col>3</xdr:col>
      <xdr:colOff>2724785</xdr:colOff>
      <xdr:row>7</xdr:row>
      <xdr:rowOff>706755</xdr:rowOff>
    </xdr:to>
    <xdr:pic>
      <xdr:nvPicPr>
        <xdr:cNvPr id="5" name="图片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329555" y="6282690"/>
          <a:ext cx="2539365" cy="1371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176530</xdr:colOff>
      <xdr:row>8</xdr:row>
      <xdr:rowOff>286385</xdr:rowOff>
    </xdr:from>
    <xdr:to>
      <xdr:col>3</xdr:col>
      <xdr:colOff>2774950</xdr:colOff>
      <xdr:row>9</xdr:row>
      <xdr:rowOff>653415</xdr:rowOff>
    </xdr:to>
    <xdr:pic>
      <xdr:nvPicPr>
        <xdr:cNvPr id="6" name="图片 4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320665" y="8211820"/>
          <a:ext cx="2598420" cy="1344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673100</xdr:colOff>
      <xdr:row>17</xdr:row>
      <xdr:rowOff>151765</xdr:rowOff>
    </xdr:from>
    <xdr:to>
      <xdr:col>3</xdr:col>
      <xdr:colOff>1610995</xdr:colOff>
      <xdr:row>17</xdr:row>
      <xdr:rowOff>741045</xdr:rowOff>
    </xdr:to>
    <xdr:pic>
      <xdr:nvPicPr>
        <xdr:cNvPr id="7" name="图片 1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817235" y="17044670"/>
          <a:ext cx="937895" cy="5892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635000</xdr:colOff>
      <xdr:row>16</xdr:row>
      <xdr:rowOff>71755</xdr:rowOff>
    </xdr:from>
    <xdr:to>
      <xdr:col>3</xdr:col>
      <xdr:colOff>1616710</xdr:colOff>
      <xdr:row>16</xdr:row>
      <xdr:rowOff>1094105</xdr:rowOff>
    </xdr:to>
    <xdr:pic>
      <xdr:nvPicPr>
        <xdr:cNvPr id="8" name="图片 4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779135" y="15821660"/>
          <a:ext cx="981710" cy="1022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622935</xdr:colOff>
      <xdr:row>15</xdr:row>
      <xdr:rowOff>111760</xdr:rowOff>
    </xdr:from>
    <xdr:to>
      <xdr:col>3</xdr:col>
      <xdr:colOff>1657985</xdr:colOff>
      <xdr:row>15</xdr:row>
      <xdr:rowOff>1120775</xdr:rowOff>
    </xdr:to>
    <xdr:pic>
      <xdr:nvPicPr>
        <xdr:cNvPr id="9" name="图片 207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767070" y="14718665"/>
          <a:ext cx="1035050" cy="1009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52705</xdr:colOff>
      <xdr:row>13</xdr:row>
      <xdr:rowOff>31750</xdr:rowOff>
    </xdr:from>
    <xdr:to>
      <xdr:col>3</xdr:col>
      <xdr:colOff>2118995</xdr:colOff>
      <xdr:row>13</xdr:row>
      <xdr:rowOff>1257300</xdr:rowOff>
    </xdr:to>
    <xdr:pic>
      <xdr:nvPicPr>
        <xdr:cNvPr id="10" name="图片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196840" y="12542520"/>
          <a:ext cx="2066290" cy="1225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384810</xdr:colOff>
      <xdr:row>20</xdr:row>
      <xdr:rowOff>185420</xdr:rowOff>
    </xdr:from>
    <xdr:to>
      <xdr:col>3</xdr:col>
      <xdr:colOff>2219325</xdr:colOff>
      <xdr:row>20</xdr:row>
      <xdr:rowOff>1497330</xdr:rowOff>
    </xdr:to>
    <xdr:pic>
      <xdr:nvPicPr>
        <xdr:cNvPr id="11" name="图片 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528945" y="20582890"/>
          <a:ext cx="1834515" cy="1311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584835</xdr:colOff>
      <xdr:row>19</xdr:row>
      <xdr:rowOff>198120</xdr:rowOff>
    </xdr:from>
    <xdr:to>
      <xdr:col>3</xdr:col>
      <xdr:colOff>2207260</xdr:colOff>
      <xdr:row>19</xdr:row>
      <xdr:rowOff>1503680</xdr:rowOff>
    </xdr:to>
    <xdr:pic>
      <xdr:nvPicPr>
        <xdr:cNvPr id="12" name="图片 10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728970" y="18957290"/>
          <a:ext cx="1622425" cy="1305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579120</xdr:colOff>
      <xdr:row>23</xdr:row>
      <xdr:rowOff>95250</xdr:rowOff>
    </xdr:from>
    <xdr:to>
      <xdr:col>3</xdr:col>
      <xdr:colOff>2095500</xdr:colOff>
      <xdr:row>23</xdr:row>
      <xdr:rowOff>1592580</xdr:rowOff>
    </xdr:to>
    <xdr:pic>
      <xdr:nvPicPr>
        <xdr:cNvPr id="13" name="图片 4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723255" y="23722330"/>
          <a:ext cx="1516380" cy="1497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602615</xdr:colOff>
      <xdr:row>25</xdr:row>
      <xdr:rowOff>259080</xdr:rowOff>
    </xdr:from>
    <xdr:to>
      <xdr:col>3</xdr:col>
      <xdr:colOff>2145665</xdr:colOff>
      <xdr:row>27</xdr:row>
      <xdr:rowOff>333375</xdr:rowOff>
    </xdr:to>
    <xdr:pic>
      <xdr:nvPicPr>
        <xdr:cNvPr id="14" name="图片 12" descr="168015631455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746750" y="28394660"/>
          <a:ext cx="1543050" cy="1598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316865</xdr:colOff>
      <xdr:row>0</xdr:row>
      <xdr:rowOff>152400</xdr:rowOff>
    </xdr:from>
    <xdr:to>
      <xdr:col>10</xdr:col>
      <xdr:colOff>2266950</xdr:colOff>
      <xdr:row>0</xdr:row>
      <xdr:rowOff>2086610</xdr:rowOff>
    </xdr:to>
    <xdr:pic>
      <xdr:nvPicPr>
        <xdr:cNvPr id="15" name="图片 11" descr="03c7a146a9bed34ceb9a1bc05aaac4b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7106900" y="152400"/>
          <a:ext cx="1950085" cy="19342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2"/>
  <sheetViews>
    <sheetView tabSelected="1" zoomScaleNormal="100" workbookViewId="0">
      <selection sqref="A1:D1"/>
    </sheetView>
  </sheetViews>
  <sheetFormatPr defaultColWidth="8.875" defaultRowHeight="22.5" x14ac:dyDescent="0.15"/>
  <cols>
    <col min="1" max="1" width="8.875" style="4" customWidth="1"/>
    <col min="2" max="2" width="21.875" style="2" customWidth="1"/>
    <col min="3" max="3" width="36.875" style="6" customWidth="1"/>
    <col min="4" max="4" width="39.5" style="6" customWidth="1"/>
    <col min="5" max="5" width="25.25" style="6" customWidth="1"/>
    <col min="6" max="6" width="25.75" style="6" customWidth="1"/>
    <col min="7" max="8" width="12.75" style="6" customWidth="1"/>
    <col min="9" max="9" width="17.625" style="6" customWidth="1"/>
    <col min="10" max="10" width="19.5" style="7" customWidth="1"/>
    <col min="11" max="11" width="42.25" style="8" customWidth="1"/>
    <col min="12" max="12" width="12.375" style="6" customWidth="1"/>
    <col min="13" max="17" width="9" style="6" customWidth="1"/>
    <col min="18" max="177" width="11.25" style="6" customWidth="1"/>
    <col min="178" max="202" width="9" style="6" customWidth="1"/>
    <col min="203" max="255" width="8.875" style="9"/>
    <col min="256" max="16384" width="8.875" style="1"/>
  </cols>
  <sheetData>
    <row r="1" spans="1:256" ht="171" customHeight="1" x14ac:dyDescent="0.15">
      <c r="A1" s="78"/>
      <c r="B1" s="78"/>
      <c r="C1" s="78"/>
      <c r="D1" s="78"/>
      <c r="E1" s="79" t="s">
        <v>0</v>
      </c>
      <c r="F1" s="79"/>
      <c r="G1" s="79"/>
      <c r="H1" s="80"/>
      <c r="I1" s="79"/>
      <c r="J1" s="80"/>
      <c r="K1" s="79"/>
    </row>
    <row r="2" spans="1:256" s="2" customFormat="1" ht="55.15" customHeight="1" x14ac:dyDescent="0.15">
      <c r="A2" s="81" t="s">
        <v>1</v>
      </c>
      <c r="B2" s="81"/>
      <c r="C2" s="81"/>
      <c r="D2" s="81"/>
      <c r="E2" s="81"/>
      <c r="F2" s="81"/>
      <c r="G2" s="81"/>
      <c r="H2" s="81"/>
      <c r="I2" s="81"/>
      <c r="J2" s="81"/>
      <c r="K2" s="82"/>
    </row>
    <row r="3" spans="1:256" s="3" customFormat="1" ht="48" customHeight="1" x14ac:dyDescent="0.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43" t="s">
        <v>11</v>
      </c>
      <c r="K3" s="44" t="s">
        <v>12</v>
      </c>
      <c r="GU3" s="76"/>
      <c r="GV3" s="76"/>
      <c r="GW3" s="76"/>
      <c r="GX3" s="76"/>
      <c r="GY3" s="76"/>
      <c r="GZ3" s="76"/>
      <c r="HA3" s="76"/>
      <c r="HB3" s="76"/>
      <c r="HC3" s="76"/>
      <c r="HD3" s="76"/>
      <c r="HE3" s="76"/>
      <c r="HF3" s="76"/>
      <c r="HG3" s="76"/>
      <c r="HH3" s="76"/>
      <c r="HI3" s="76"/>
      <c r="HJ3" s="76"/>
      <c r="HK3" s="76"/>
      <c r="HL3" s="76"/>
      <c r="HM3" s="76"/>
      <c r="HN3" s="76"/>
      <c r="HO3" s="76"/>
      <c r="HP3" s="76"/>
      <c r="HQ3" s="76"/>
      <c r="HR3" s="76"/>
      <c r="HS3" s="76"/>
      <c r="HT3" s="76"/>
      <c r="HU3" s="76"/>
      <c r="HV3" s="76"/>
      <c r="HW3" s="76"/>
      <c r="HX3" s="76"/>
      <c r="HY3" s="76"/>
      <c r="HZ3" s="76"/>
      <c r="IA3" s="76"/>
      <c r="IB3" s="76"/>
      <c r="IC3" s="76"/>
      <c r="ID3" s="76"/>
      <c r="IE3" s="76"/>
      <c r="IF3" s="76"/>
      <c r="IG3" s="76"/>
      <c r="IH3" s="76"/>
      <c r="II3" s="76"/>
      <c r="IJ3" s="76"/>
      <c r="IK3" s="76"/>
      <c r="IL3" s="76"/>
      <c r="IM3" s="76"/>
      <c r="IN3" s="76"/>
      <c r="IO3" s="76"/>
      <c r="IP3" s="76"/>
    </row>
    <row r="4" spans="1:256" s="2" customFormat="1" ht="42" customHeight="1" x14ac:dyDescent="0.15">
      <c r="A4" s="83" t="s">
        <v>13</v>
      </c>
      <c r="B4" s="84"/>
      <c r="C4" s="84"/>
      <c r="D4" s="84"/>
      <c r="E4" s="85"/>
      <c r="F4" s="84"/>
      <c r="G4" s="12"/>
      <c r="H4" s="12"/>
      <c r="I4" s="12"/>
      <c r="J4" s="12"/>
      <c r="K4" s="45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</row>
    <row r="5" spans="1:256" s="4" customFormat="1" ht="77.099999999999994" customHeight="1" x14ac:dyDescent="0.15">
      <c r="A5" s="100">
        <v>1</v>
      </c>
      <c r="B5" s="100" t="s">
        <v>14</v>
      </c>
      <c r="C5" s="13" t="s">
        <v>15</v>
      </c>
      <c r="D5" s="109"/>
      <c r="E5" s="13" t="s">
        <v>16</v>
      </c>
      <c r="F5" s="15" t="s">
        <v>17</v>
      </c>
      <c r="G5" s="15" t="s">
        <v>18</v>
      </c>
      <c r="H5" s="13">
        <v>1</v>
      </c>
      <c r="I5" s="46">
        <v>138</v>
      </c>
      <c r="J5" s="47">
        <f t="shared" ref="J5:J11" si="0">I5*H5</f>
        <v>138</v>
      </c>
      <c r="K5" s="48" t="s">
        <v>19</v>
      </c>
      <c r="GV5" s="77"/>
      <c r="GW5" s="77"/>
      <c r="GX5" s="77"/>
      <c r="GY5" s="77"/>
      <c r="GZ5" s="77"/>
      <c r="HA5" s="77"/>
      <c r="HB5" s="77"/>
      <c r="HC5" s="77"/>
      <c r="HD5" s="77"/>
      <c r="HE5" s="77"/>
      <c r="HF5" s="77"/>
      <c r="HG5" s="77"/>
      <c r="HH5" s="77"/>
      <c r="HI5" s="77"/>
      <c r="HJ5" s="77"/>
      <c r="HK5" s="77"/>
      <c r="HL5" s="77"/>
      <c r="HM5" s="77"/>
      <c r="HN5" s="77"/>
      <c r="HO5" s="77"/>
      <c r="HP5" s="77"/>
      <c r="HQ5" s="77"/>
      <c r="HR5" s="77"/>
      <c r="HS5" s="77"/>
      <c r="HT5" s="77"/>
      <c r="HU5" s="77"/>
      <c r="HV5" s="77"/>
      <c r="HW5" s="77"/>
      <c r="HX5" s="77"/>
      <c r="HY5" s="77"/>
      <c r="HZ5" s="77"/>
      <c r="IA5" s="77"/>
      <c r="IB5" s="77"/>
      <c r="IC5" s="77"/>
      <c r="ID5" s="77"/>
      <c r="IE5" s="77"/>
      <c r="IF5" s="77"/>
      <c r="IG5" s="77"/>
      <c r="IH5" s="77"/>
      <c r="II5" s="77"/>
      <c r="IJ5" s="77"/>
      <c r="IK5" s="77"/>
      <c r="IL5" s="77"/>
      <c r="IM5" s="77"/>
      <c r="IN5" s="77"/>
      <c r="IO5" s="77"/>
      <c r="IP5" s="77"/>
      <c r="IQ5" s="77"/>
      <c r="IR5" s="77"/>
      <c r="IS5" s="77"/>
      <c r="IT5" s="77"/>
      <c r="IU5" s="77"/>
      <c r="IV5" s="77"/>
    </row>
    <row r="6" spans="1:256" s="4" customFormat="1" ht="77.099999999999994" customHeight="1" x14ac:dyDescent="0.15">
      <c r="A6" s="100"/>
      <c r="B6" s="100"/>
      <c r="C6" s="13" t="s">
        <v>20</v>
      </c>
      <c r="D6" s="109"/>
      <c r="E6" s="13" t="s">
        <v>16</v>
      </c>
      <c r="F6" s="15" t="s">
        <v>21</v>
      </c>
      <c r="G6" s="15" t="s">
        <v>18</v>
      </c>
      <c r="H6" s="13">
        <v>1</v>
      </c>
      <c r="I6" s="46">
        <v>192</v>
      </c>
      <c r="J6" s="47">
        <f t="shared" si="0"/>
        <v>192</v>
      </c>
      <c r="K6" s="49" t="s">
        <v>22</v>
      </c>
      <c r="GV6" s="77"/>
      <c r="GW6" s="77"/>
      <c r="GX6" s="77"/>
      <c r="GY6" s="77"/>
      <c r="GZ6" s="77"/>
      <c r="HA6" s="77"/>
      <c r="HB6" s="77"/>
      <c r="HC6" s="77"/>
      <c r="HD6" s="77"/>
      <c r="HE6" s="77"/>
      <c r="HF6" s="77"/>
      <c r="HG6" s="77"/>
      <c r="HH6" s="77"/>
      <c r="HI6" s="77"/>
      <c r="HJ6" s="77"/>
      <c r="HK6" s="77"/>
      <c r="HL6" s="77"/>
      <c r="HM6" s="77"/>
      <c r="HN6" s="77"/>
      <c r="HO6" s="77"/>
      <c r="HP6" s="77"/>
      <c r="HQ6" s="77"/>
      <c r="HR6" s="77"/>
      <c r="HS6" s="77"/>
      <c r="HT6" s="77"/>
      <c r="HU6" s="77"/>
      <c r="HV6" s="77"/>
      <c r="HW6" s="77"/>
      <c r="HX6" s="77"/>
      <c r="HY6" s="77"/>
      <c r="HZ6" s="77"/>
      <c r="IA6" s="77"/>
      <c r="IB6" s="77"/>
      <c r="IC6" s="77"/>
      <c r="ID6" s="77"/>
      <c r="IE6" s="77"/>
      <c r="IF6" s="77"/>
      <c r="IG6" s="77"/>
      <c r="IH6" s="77"/>
      <c r="II6" s="77"/>
      <c r="IJ6" s="77"/>
      <c r="IK6" s="77"/>
      <c r="IL6" s="77"/>
      <c r="IM6" s="77"/>
      <c r="IN6" s="77"/>
      <c r="IO6" s="77"/>
      <c r="IP6" s="77"/>
      <c r="IQ6" s="77"/>
      <c r="IR6" s="77"/>
      <c r="IS6" s="77"/>
      <c r="IT6" s="77"/>
      <c r="IU6" s="77"/>
      <c r="IV6" s="77"/>
    </row>
    <row r="7" spans="1:256" s="4" customFormat="1" ht="77.099999999999994" customHeight="1" x14ac:dyDescent="0.15">
      <c r="A7" s="100">
        <v>2</v>
      </c>
      <c r="B7" s="104" t="s">
        <v>23</v>
      </c>
      <c r="C7" s="13" t="s">
        <v>24</v>
      </c>
      <c r="D7" s="110"/>
      <c r="E7" s="13" t="s">
        <v>16</v>
      </c>
      <c r="F7" s="15" t="s">
        <v>25</v>
      </c>
      <c r="G7" s="15" t="s">
        <v>18</v>
      </c>
      <c r="H7" s="13">
        <v>1</v>
      </c>
      <c r="I7" s="46">
        <v>148</v>
      </c>
      <c r="J7" s="47">
        <f t="shared" si="0"/>
        <v>148</v>
      </c>
      <c r="K7" s="50" t="s">
        <v>26</v>
      </c>
      <c r="GV7" s="77"/>
      <c r="GW7" s="77"/>
      <c r="GX7" s="77"/>
      <c r="GY7" s="77"/>
      <c r="GZ7" s="77"/>
      <c r="HA7" s="77"/>
      <c r="HB7" s="77"/>
      <c r="HC7" s="77"/>
      <c r="HD7" s="77"/>
      <c r="HE7" s="77"/>
      <c r="HF7" s="77"/>
      <c r="HG7" s="77"/>
      <c r="HH7" s="77"/>
      <c r="HI7" s="77"/>
      <c r="HJ7" s="77"/>
      <c r="HK7" s="77"/>
      <c r="HL7" s="77"/>
      <c r="HM7" s="77"/>
      <c r="HN7" s="77"/>
      <c r="HO7" s="77"/>
      <c r="HP7" s="77"/>
      <c r="HQ7" s="77"/>
      <c r="HR7" s="77"/>
      <c r="HS7" s="77"/>
      <c r="HT7" s="77"/>
      <c r="HU7" s="77"/>
      <c r="HV7" s="77"/>
      <c r="HW7" s="77"/>
      <c r="HX7" s="77"/>
      <c r="HY7" s="77"/>
      <c r="HZ7" s="77"/>
      <c r="IA7" s="77"/>
      <c r="IB7" s="77"/>
      <c r="IC7" s="77"/>
      <c r="ID7" s="77"/>
      <c r="IE7" s="77"/>
      <c r="IF7" s="77"/>
      <c r="IG7" s="77"/>
      <c r="IH7" s="77"/>
      <c r="II7" s="77"/>
      <c r="IJ7" s="77"/>
      <c r="IK7" s="77"/>
      <c r="IL7" s="77"/>
      <c r="IM7" s="77"/>
      <c r="IN7" s="77"/>
      <c r="IO7" s="77"/>
      <c r="IP7" s="77"/>
      <c r="IQ7" s="77"/>
      <c r="IR7" s="77"/>
      <c r="IS7" s="77"/>
      <c r="IT7" s="77"/>
      <c r="IU7" s="77"/>
      <c r="IV7" s="77"/>
    </row>
    <row r="8" spans="1:256" s="4" customFormat="1" ht="77.099999999999994" customHeight="1" x14ac:dyDescent="0.15">
      <c r="A8" s="100"/>
      <c r="B8" s="105"/>
      <c r="C8" s="18" t="s">
        <v>27</v>
      </c>
      <c r="D8" s="111"/>
      <c r="E8" s="13" t="s">
        <v>16</v>
      </c>
      <c r="F8" s="15" t="s">
        <v>28</v>
      </c>
      <c r="G8" s="15" t="s">
        <v>18</v>
      </c>
      <c r="H8" s="13">
        <v>1</v>
      </c>
      <c r="I8" s="46">
        <v>62</v>
      </c>
      <c r="J8" s="47">
        <f t="shared" si="0"/>
        <v>62</v>
      </c>
      <c r="K8" s="51" t="s">
        <v>29</v>
      </c>
      <c r="GV8" s="77"/>
      <c r="GW8" s="77"/>
      <c r="GX8" s="77"/>
      <c r="GY8" s="77"/>
      <c r="GZ8" s="77"/>
      <c r="HA8" s="77"/>
      <c r="HB8" s="77"/>
      <c r="HC8" s="77"/>
      <c r="HD8" s="77"/>
      <c r="HE8" s="77"/>
      <c r="HF8" s="77"/>
      <c r="HG8" s="77"/>
      <c r="HH8" s="77"/>
      <c r="HI8" s="77"/>
      <c r="HJ8" s="77"/>
      <c r="HK8" s="77"/>
      <c r="HL8" s="77"/>
      <c r="HM8" s="77"/>
      <c r="HN8" s="77"/>
      <c r="HO8" s="77"/>
      <c r="HP8" s="77"/>
      <c r="HQ8" s="77"/>
      <c r="HR8" s="77"/>
      <c r="HS8" s="77"/>
      <c r="HT8" s="77"/>
      <c r="HU8" s="77"/>
      <c r="HV8" s="77"/>
      <c r="HW8" s="77"/>
      <c r="HX8" s="77"/>
      <c r="HY8" s="77"/>
      <c r="HZ8" s="77"/>
      <c r="IA8" s="77"/>
      <c r="IB8" s="77"/>
      <c r="IC8" s="77"/>
      <c r="ID8" s="77"/>
      <c r="IE8" s="77"/>
      <c r="IF8" s="77"/>
      <c r="IG8" s="77"/>
      <c r="IH8" s="77"/>
      <c r="II8" s="77"/>
      <c r="IJ8" s="77"/>
      <c r="IK8" s="77"/>
      <c r="IL8" s="77"/>
      <c r="IM8" s="77"/>
      <c r="IN8" s="77"/>
      <c r="IO8" s="77"/>
      <c r="IP8" s="77"/>
      <c r="IQ8" s="77"/>
      <c r="IR8" s="77"/>
      <c r="IS8" s="77"/>
      <c r="IT8" s="77"/>
      <c r="IU8" s="77"/>
      <c r="IV8" s="77"/>
    </row>
    <row r="9" spans="1:256" s="4" customFormat="1" ht="77.099999999999994" customHeight="1" x14ac:dyDescent="0.15">
      <c r="A9" s="100">
        <v>3</v>
      </c>
      <c r="B9" s="104" t="s">
        <v>23</v>
      </c>
      <c r="C9" s="18" t="s">
        <v>27</v>
      </c>
      <c r="D9" s="110"/>
      <c r="E9" s="13" t="s">
        <v>16</v>
      </c>
      <c r="F9" s="15" t="s">
        <v>28</v>
      </c>
      <c r="G9" s="15" t="s">
        <v>18</v>
      </c>
      <c r="H9" s="13">
        <v>1</v>
      </c>
      <c r="I9" s="46">
        <v>148</v>
      </c>
      <c r="J9" s="47">
        <f t="shared" si="0"/>
        <v>148</v>
      </c>
      <c r="K9" s="51" t="s">
        <v>30</v>
      </c>
      <c r="GV9" s="77"/>
      <c r="GW9" s="77"/>
      <c r="GX9" s="77"/>
      <c r="GY9" s="77"/>
      <c r="GZ9" s="77"/>
      <c r="HA9" s="77"/>
      <c r="HB9" s="77"/>
      <c r="HC9" s="77"/>
      <c r="HD9" s="77"/>
      <c r="HE9" s="77"/>
      <c r="HF9" s="77"/>
      <c r="HG9" s="77"/>
      <c r="HH9" s="77"/>
      <c r="HI9" s="77"/>
      <c r="HJ9" s="77"/>
      <c r="HK9" s="77"/>
      <c r="HL9" s="77"/>
      <c r="HM9" s="77"/>
      <c r="HN9" s="77"/>
      <c r="HO9" s="77"/>
      <c r="HP9" s="77"/>
      <c r="HQ9" s="77"/>
      <c r="HR9" s="77"/>
      <c r="HS9" s="77"/>
      <c r="HT9" s="77"/>
      <c r="HU9" s="77"/>
      <c r="HV9" s="77"/>
      <c r="HW9" s="77"/>
      <c r="HX9" s="77"/>
      <c r="HY9" s="77"/>
      <c r="HZ9" s="77"/>
      <c r="IA9" s="77"/>
      <c r="IB9" s="77"/>
      <c r="IC9" s="77"/>
      <c r="ID9" s="77"/>
      <c r="IE9" s="77"/>
      <c r="IF9" s="77"/>
      <c r="IG9" s="77"/>
      <c r="IH9" s="77"/>
      <c r="II9" s="77"/>
      <c r="IJ9" s="77"/>
      <c r="IK9" s="77"/>
      <c r="IL9" s="77"/>
      <c r="IM9" s="77"/>
      <c r="IN9" s="77"/>
      <c r="IO9" s="77"/>
      <c r="IP9" s="77"/>
      <c r="IQ9" s="77"/>
      <c r="IR9" s="77"/>
      <c r="IS9" s="77"/>
      <c r="IT9" s="77"/>
      <c r="IU9" s="77"/>
      <c r="IV9" s="77"/>
    </row>
    <row r="10" spans="1:256" s="4" customFormat="1" ht="77.099999999999994" customHeight="1" x14ac:dyDescent="0.15">
      <c r="A10" s="100"/>
      <c r="B10" s="105"/>
      <c r="C10" s="13" t="s">
        <v>31</v>
      </c>
      <c r="D10" s="111"/>
      <c r="E10" s="13" t="s">
        <v>16</v>
      </c>
      <c r="F10" s="15" t="s">
        <v>32</v>
      </c>
      <c r="G10" s="15" t="s">
        <v>18</v>
      </c>
      <c r="H10" s="13">
        <v>1</v>
      </c>
      <c r="I10" s="46">
        <v>22</v>
      </c>
      <c r="J10" s="47">
        <f t="shared" si="0"/>
        <v>22</v>
      </c>
      <c r="K10" s="49" t="s">
        <v>33</v>
      </c>
      <c r="GV10" s="77"/>
      <c r="GW10" s="77"/>
      <c r="GX10" s="77"/>
      <c r="GY10" s="77"/>
      <c r="GZ10" s="77"/>
      <c r="HA10" s="77"/>
      <c r="HB10" s="77"/>
      <c r="HC10" s="77"/>
      <c r="HD10" s="77"/>
      <c r="HE10" s="77"/>
      <c r="HF10" s="77"/>
      <c r="HG10" s="77"/>
      <c r="HH10" s="77"/>
      <c r="HI10" s="77"/>
      <c r="HJ10" s="77"/>
      <c r="HK10" s="77"/>
      <c r="HL10" s="77"/>
      <c r="HM10" s="77"/>
      <c r="HN10" s="77"/>
      <c r="HO10" s="77"/>
      <c r="HP10" s="77"/>
      <c r="HQ10" s="77"/>
      <c r="HR10" s="77"/>
      <c r="HS10" s="77"/>
      <c r="HT10" s="77"/>
      <c r="HU10" s="77"/>
      <c r="HV10" s="77"/>
      <c r="HW10" s="77"/>
      <c r="HX10" s="77"/>
      <c r="HY10" s="77"/>
      <c r="HZ10" s="77"/>
      <c r="IA10" s="77"/>
      <c r="IB10" s="77"/>
      <c r="IC10" s="77"/>
      <c r="ID10" s="77"/>
      <c r="IE10" s="77"/>
      <c r="IF10" s="77"/>
      <c r="IG10" s="77"/>
      <c r="IH10" s="77"/>
      <c r="II10" s="77"/>
      <c r="IJ10" s="77"/>
      <c r="IK10" s="77"/>
      <c r="IL10" s="77"/>
      <c r="IM10" s="77"/>
      <c r="IN10" s="77"/>
      <c r="IO10" s="77"/>
      <c r="IP10" s="77"/>
      <c r="IQ10" s="77"/>
      <c r="IR10" s="77"/>
      <c r="IS10" s="77"/>
      <c r="IT10" s="77"/>
      <c r="IU10" s="77"/>
      <c r="IV10" s="77"/>
    </row>
    <row r="11" spans="1:256" s="2" customFormat="1" ht="77.099999999999994" customHeight="1" x14ac:dyDescent="0.15">
      <c r="A11" s="17">
        <v>4</v>
      </c>
      <c r="B11" s="19" t="s">
        <v>34</v>
      </c>
      <c r="C11" s="20" t="s">
        <v>35</v>
      </c>
      <c r="D11" s="21"/>
      <c r="E11" s="13" t="s">
        <v>16</v>
      </c>
      <c r="F11" s="22" t="s">
        <v>36</v>
      </c>
      <c r="G11" s="15" t="s">
        <v>18</v>
      </c>
      <c r="H11" s="23">
        <v>1</v>
      </c>
      <c r="I11" s="46">
        <v>220</v>
      </c>
      <c r="J11" s="47">
        <f t="shared" si="0"/>
        <v>220</v>
      </c>
      <c r="K11" s="52">
        <f>J12*0.4</f>
        <v>372</v>
      </c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</row>
    <row r="12" spans="1:256" s="2" customFormat="1" ht="79.150000000000006" customHeight="1" x14ac:dyDescent="0.15">
      <c r="A12" s="86"/>
      <c r="B12" s="86"/>
      <c r="C12" s="86"/>
      <c r="D12" s="86"/>
      <c r="E12" s="86"/>
      <c r="F12" s="86"/>
      <c r="G12" s="86"/>
      <c r="H12" s="87"/>
      <c r="I12" s="53" t="s">
        <v>37</v>
      </c>
      <c r="J12" s="54">
        <f>SUM(J5:J11)</f>
        <v>930</v>
      </c>
      <c r="K12" s="52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</row>
    <row r="13" spans="1:256" s="5" customFormat="1" ht="51" customHeight="1" x14ac:dyDescent="0.15">
      <c r="A13" s="88" t="s">
        <v>38</v>
      </c>
      <c r="B13" s="89"/>
      <c r="C13" s="89"/>
      <c r="D13" s="89"/>
      <c r="E13" s="90"/>
      <c r="F13" s="89"/>
      <c r="G13" s="26"/>
      <c r="H13" s="27"/>
      <c r="I13" s="27"/>
      <c r="J13" s="55"/>
      <c r="K13" s="25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77"/>
      <c r="GW13" s="77"/>
      <c r="GX13" s="77"/>
      <c r="GY13" s="77"/>
      <c r="GZ13" s="77"/>
      <c r="HA13" s="77"/>
      <c r="HB13" s="77"/>
      <c r="HC13" s="77"/>
      <c r="HD13" s="77"/>
      <c r="HE13" s="77"/>
      <c r="HF13" s="77"/>
      <c r="HG13" s="77"/>
      <c r="HH13" s="77"/>
      <c r="HI13" s="77"/>
      <c r="HJ13" s="77"/>
      <c r="HK13" s="77"/>
      <c r="HL13" s="77"/>
      <c r="HM13" s="77"/>
      <c r="HN13" s="77"/>
      <c r="HO13" s="77"/>
      <c r="HP13" s="77"/>
      <c r="HQ13" s="77"/>
      <c r="HR13" s="77"/>
      <c r="HS13" s="77"/>
      <c r="HT13" s="77"/>
      <c r="HU13" s="77"/>
      <c r="HV13" s="77"/>
      <c r="HW13" s="77"/>
      <c r="HX13" s="77"/>
      <c r="HY13" s="77"/>
      <c r="HZ13" s="77"/>
      <c r="IA13" s="77"/>
      <c r="IB13" s="77"/>
      <c r="IC13" s="77"/>
      <c r="ID13" s="77"/>
      <c r="IE13" s="77"/>
      <c r="IF13" s="77"/>
      <c r="IG13" s="77"/>
      <c r="IH13" s="77"/>
      <c r="II13" s="77"/>
      <c r="IJ13" s="77"/>
      <c r="IK13" s="77"/>
      <c r="IL13" s="77"/>
      <c r="IM13" s="77"/>
      <c r="IN13" s="77"/>
      <c r="IO13" s="77"/>
      <c r="IP13" s="77"/>
      <c r="IQ13" s="77"/>
      <c r="IR13" s="77"/>
      <c r="IS13" s="77"/>
      <c r="IT13" s="77"/>
      <c r="IU13" s="77"/>
      <c r="IV13" s="77"/>
    </row>
    <row r="14" spans="1:256" s="4" customFormat="1" ht="106.15" customHeight="1" x14ac:dyDescent="0.15">
      <c r="A14" s="16">
        <v>5</v>
      </c>
      <c r="B14" s="16" t="s">
        <v>39</v>
      </c>
      <c r="C14" s="16" t="s">
        <v>40</v>
      </c>
      <c r="D14" s="16"/>
      <c r="E14" s="16" t="s">
        <v>41</v>
      </c>
      <c r="F14" s="16" t="s">
        <v>42</v>
      </c>
      <c r="G14" s="13" t="s">
        <v>18</v>
      </c>
      <c r="H14" s="13">
        <v>1</v>
      </c>
      <c r="I14" s="56">
        <v>299</v>
      </c>
      <c r="J14" s="56">
        <f t="shared" ref="J14:J18" si="1">H14*I14</f>
        <v>299</v>
      </c>
      <c r="K14" s="57" t="s">
        <v>43</v>
      </c>
      <c r="GU14" s="77"/>
      <c r="GV14" s="77"/>
      <c r="GW14" s="77"/>
      <c r="GX14" s="77"/>
      <c r="GY14" s="77"/>
      <c r="GZ14" s="77"/>
      <c r="HA14" s="77"/>
      <c r="HB14" s="77"/>
      <c r="HC14" s="77"/>
      <c r="HD14" s="77"/>
      <c r="HE14" s="77"/>
      <c r="HF14" s="77"/>
      <c r="HG14" s="77"/>
      <c r="HH14" s="77"/>
      <c r="HI14" s="77"/>
      <c r="HJ14" s="77"/>
      <c r="HK14" s="77"/>
      <c r="HL14" s="77"/>
      <c r="HM14" s="77"/>
      <c r="HN14" s="77"/>
      <c r="HO14" s="77"/>
      <c r="HP14" s="77"/>
      <c r="HQ14" s="77"/>
      <c r="HR14" s="77"/>
      <c r="HS14" s="77"/>
      <c r="HT14" s="77"/>
      <c r="HU14" s="77"/>
      <c r="HV14" s="77"/>
      <c r="HW14" s="77"/>
      <c r="HX14" s="77"/>
      <c r="HY14" s="77"/>
      <c r="HZ14" s="77"/>
      <c r="IA14" s="77"/>
      <c r="IB14" s="77"/>
      <c r="IC14" s="77"/>
      <c r="ID14" s="77"/>
      <c r="IE14" s="77"/>
      <c r="IF14" s="77"/>
      <c r="IG14" s="77"/>
      <c r="IH14" s="77"/>
      <c r="II14" s="77"/>
      <c r="IJ14" s="77"/>
      <c r="IK14" s="77"/>
      <c r="IL14" s="77"/>
      <c r="IM14" s="77"/>
      <c r="IN14" s="77"/>
      <c r="IO14" s="77"/>
      <c r="IP14" s="77"/>
      <c r="IQ14" s="77"/>
      <c r="IR14" s="77"/>
      <c r="IS14" s="77"/>
      <c r="IT14" s="77"/>
      <c r="IU14" s="77"/>
      <c r="IV14" s="77"/>
    </row>
    <row r="15" spans="1:256" s="4" customFormat="1" ht="59.1" customHeight="1" x14ac:dyDescent="0.15">
      <c r="A15" s="91" t="s">
        <v>44</v>
      </c>
      <c r="B15" s="92"/>
      <c r="C15" s="92"/>
      <c r="D15" s="92"/>
      <c r="E15" s="92"/>
      <c r="F15" s="92"/>
      <c r="G15" s="92"/>
      <c r="H15" s="93"/>
      <c r="I15" s="58"/>
      <c r="J15" s="59">
        <f>J12+J14</f>
        <v>1229</v>
      </c>
      <c r="K15" s="60"/>
      <c r="GU15" s="77"/>
      <c r="GV15" s="77"/>
      <c r="GW15" s="77"/>
      <c r="GX15" s="77"/>
      <c r="GY15" s="77"/>
      <c r="GZ15" s="77"/>
      <c r="HA15" s="77"/>
      <c r="HB15" s="77"/>
      <c r="HC15" s="77"/>
      <c r="HD15" s="77"/>
      <c r="HE15" s="77"/>
      <c r="HF15" s="77"/>
      <c r="HG15" s="77"/>
      <c r="HH15" s="77"/>
      <c r="HI15" s="77"/>
      <c r="HJ15" s="77"/>
      <c r="HK15" s="77"/>
      <c r="HL15" s="77"/>
      <c r="HM15" s="77"/>
      <c r="HN15" s="77"/>
      <c r="HO15" s="77"/>
      <c r="HP15" s="77"/>
      <c r="HQ15" s="77"/>
      <c r="HR15" s="77"/>
      <c r="HS15" s="77"/>
      <c r="HT15" s="77"/>
      <c r="HU15" s="77"/>
      <c r="HV15" s="77"/>
      <c r="HW15" s="77"/>
      <c r="HX15" s="77"/>
      <c r="HY15" s="77"/>
      <c r="HZ15" s="77"/>
      <c r="IA15" s="77"/>
      <c r="IB15" s="77"/>
      <c r="IC15" s="77"/>
      <c r="ID15" s="77"/>
      <c r="IE15" s="77"/>
      <c r="IF15" s="77"/>
      <c r="IG15" s="77"/>
      <c r="IH15" s="77"/>
      <c r="II15" s="77"/>
      <c r="IJ15" s="77"/>
      <c r="IK15" s="77"/>
      <c r="IL15" s="77"/>
      <c r="IM15" s="77"/>
      <c r="IN15" s="77"/>
      <c r="IO15" s="77"/>
      <c r="IP15" s="77"/>
      <c r="IQ15" s="77"/>
      <c r="IR15" s="77"/>
      <c r="IS15" s="77"/>
      <c r="IT15" s="77"/>
      <c r="IU15" s="77"/>
      <c r="IV15" s="77"/>
    </row>
    <row r="16" spans="1:256" s="2" customFormat="1" ht="90" customHeight="1" x14ac:dyDescent="0.15">
      <c r="A16" s="17">
        <v>6</v>
      </c>
      <c r="B16" s="19" t="s">
        <v>45</v>
      </c>
      <c r="C16" s="28" t="s">
        <v>46</v>
      </c>
      <c r="D16" s="21"/>
      <c r="E16" s="13" t="s">
        <v>16</v>
      </c>
      <c r="F16" s="15" t="s">
        <v>47</v>
      </c>
      <c r="G16" s="15" t="s">
        <v>18</v>
      </c>
      <c r="H16" s="13">
        <v>1</v>
      </c>
      <c r="I16" s="61">
        <v>270</v>
      </c>
      <c r="J16" s="62">
        <f t="shared" si="1"/>
        <v>270</v>
      </c>
      <c r="K16" s="63" t="s">
        <v>48</v>
      </c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</row>
    <row r="17" spans="1:256" s="2" customFormat="1" ht="90" customHeight="1" x14ac:dyDescent="0.15">
      <c r="A17" s="17">
        <v>7</v>
      </c>
      <c r="B17" s="19" t="s">
        <v>45</v>
      </c>
      <c r="C17" s="29" t="s">
        <v>49</v>
      </c>
      <c r="D17" s="24"/>
      <c r="E17" s="13" t="s">
        <v>16</v>
      </c>
      <c r="F17" s="30" t="s">
        <v>50</v>
      </c>
      <c r="G17" s="15" t="s">
        <v>18</v>
      </c>
      <c r="H17" s="13">
        <v>5</v>
      </c>
      <c r="I17" s="64">
        <v>24</v>
      </c>
      <c r="J17" s="62">
        <f t="shared" si="1"/>
        <v>120</v>
      </c>
      <c r="K17" s="63" t="s">
        <v>51</v>
      </c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</row>
    <row r="18" spans="1:256" s="2" customFormat="1" ht="67.900000000000006" customHeight="1" x14ac:dyDescent="0.15">
      <c r="A18" s="17">
        <v>8</v>
      </c>
      <c r="B18" s="19" t="s">
        <v>52</v>
      </c>
      <c r="C18" s="20" t="s">
        <v>53</v>
      </c>
      <c r="D18" s="21"/>
      <c r="E18" s="13" t="s">
        <v>16</v>
      </c>
      <c r="F18" s="15" t="s">
        <v>54</v>
      </c>
      <c r="G18" s="15" t="s">
        <v>55</v>
      </c>
      <c r="H18" s="13">
        <v>3.5</v>
      </c>
      <c r="I18" s="64">
        <v>65</v>
      </c>
      <c r="J18" s="62">
        <f t="shared" si="1"/>
        <v>227.5</v>
      </c>
      <c r="K18" s="52" t="s">
        <v>56</v>
      </c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</row>
    <row r="19" spans="1:256" s="2" customFormat="1" ht="79.150000000000006" customHeight="1" x14ac:dyDescent="0.15">
      <c r="A19" s="86" t="s">
        <v>57</v>
      </c>
      <c r="B19" s="86"/>
      <c r="C19" s="86"/>
      <c r="D19" s="86"/>
      <c r="E19" s="86"/>
      <c r="F19" s="86"/>
      <c r="G19" s="86"/>
      <c r="H19" s="87"/>
      <c r="I19" s="53" t="s">
        <v>58</v>
      </c>
      <c r="J19" s="65">
        <f>SUM(J15:J18)</f>
        <v>1846.5</v>
      </c>
      <c r="K19" s="52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</row>
    <row r="20" spans="1:256" s="2" customFormat="1" ht="129" customHeight="1" x14ac:dyDescent="0.15">
      <c r="A20" s="13">
        <v>9</v>
      </c>
      <c r="B20" s="31" t="s">
        <v>59</v>
      </c>
      <c r="C20" s="32" t="s">
        <v>60</v>
      </c>
      <c r="D20" s="24"/>
      <c r="E20" s="13" t="s">
        <v>16</v>
      </c>
      <c r="F20" s="18" t="s">
        <v>61</v>
      </c>
      <c r="G20" s="13" t="s">
        <v>18</v>
      </c>
      <c r="H20" s="13">
        <v>9</v>
      </c>
      <c r="I20" s="66">
        <v>95</v>
      </c>
      <c r="J20" s="62">
        <f t="shared" ref="J20:J26" si="2">H20*I20</f>
        <v>855</v>
      </c>
      <c r="K20" s="67" t="s">
        <v>62</v>
      </c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</row>
    <row r="21" spans="1:256" s="2" customFormat="1" ht="129" customHeight="1" x14ac:dyDescent="0.15">
      <c r="A21" s="13">
        <v>10</v>
      </c>
      <c r="B21" s="31" t="s">
        <v>59</v>
      </c>
      <c r="C21" s="32" t="s">
        <v>63</v>
      </c>
      <c r="D21" s="33"/>
      <c r="E21" s="13" t="s">
        <v>16</v>
      </c>
      <c r="F21" s="18" t="s">
        <v>64</v>
      </c>
      <c r="G21" s="13" t="s">
        <v>55</v>
      </c>
      <c r="H21" s="13">
        <v>30</v>
      </c>
      <c r="I21" s="61">
        <v>25</v>
      </c>
      <c r="J21" s="62">
        <f t="shared" si="2"/>
        <v>750</v>
      </c>
      <c r="K21" s="68" t="s">
        <v>65</v>
      </c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</row>
    <row r="22" spans="1:256" s="2" customFormat="1" ht="57.4" customHeight="1" x14ac:dyDescent="0.15">
      <c r="A22" s="34"/>
      <c r="B22" s="35"/>
      <c r="C22" s="36"/>
      <c r="D22" s="37"/>
      <c r="E22" s="38"/>
      <c r="F22" s="39"/>
      <c r="G22" s="40"/>
      <c r="H22" s="40"/>
      <c r="I22" s="53" t="s">
        <v>66</v>
      </c>
      <c r="J22" s="69">
        <f>SUM(J19:J21)</f>
        <v>3451.5</v>
      </c>
      <c r="K22" s="70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</row>
    <row r="23" spans="1:256" s="4" customFormat="1" ht="67.900000000000006" customHeight="1" x14ac:dyDescent="0.15">
      <c r="A23" s="14">
        <v>1</v>
      </c>
      <c r="B23" s="13" t="s">
        <v>67</v>
      </c>
      <c r="C23" s="13" t="s">
        <v>40</v>
      </c>
      <c r="D23" s="14" t="s">
        <v>68</v>
      </c>
      <c r="E23" s="13" t="s">
        <v>41</v>
      </c>
      <c r="F23" s="13" t="s">
        <v>69</v>
      </c>
      <c r="G23" s="15" t="s">
        <v>70</v>
      </c>
      <c r="H23" s="15">
        <v>1</v>
      </c>
      <c r="I23" s="64">
        <v>100</v>
      </c>
      <c r="J23" s="71">
        <f t="shared" si="2"/>
        <v>100</v>
      </c>
      <c r="K23" s="72" t="s">
        <v>71</v>
      </c>
      <c r="GT23" s="77"/>
      <c r="GU23" s="77"/>
      <c r="GV23" s="77"/>
      <c r="GW23" s="77"/>
      <c r="GX23" s="77"/>
      <c r="GY23" s="77"/>
      <c r="GZ23" s="77"/>
      <c r="HA23" s="77"/>
      <c r="HB23" s="77"/>
      <c r="HC23" s="77"/>
      <c r="HD23" s="77"/>
      <c r="HE23" s="77"/>
      <c r="HF23" s="77"/>
      <c r="HG23" s="77"/>
      <c r="HH23" s="77"/>
      <c r="HI23" s="77"/>
      <c r="HJ23" s="77"/>
      <c r="HK23" s="77"/>
      <c r="HL23" s="77"/>
      <c r="HM23" s="77"/>
      <c r="HN23" s="77"/>
      <c r="HO23" s="77"/>
      <c r="HP23" s="77"/>
      <c r="HQ23" s="77"/>
      <c r="HR23" s="77"/>
      <c r="HS23" s="77"/>
      <c r="HT23" s="77"/>
      <c r="HU23" s="77"/>
      <c r="HV23" s="77"/>
      <c r="HW23" s="77"/>
      <c r="HX23" s="77"/>
      <c r="HY23" s="77"/>
      <c r="HZ23" s="77"/>
      <c r="IA23" s="77"/>
      <c r="IB23" s="77"/>
      <c r="IC23" s="77"/>
      <c r="ID23" s="77"/>
      <c r="IE23" s="77"/>
      <c r="IF23" s="77"/>
      <c r="IG23" s="77"/>
      <c r="IH23" s="77"/>
      <c r="II23" s="77"/>
      <c r="IJ23" s="77"/>
      <c r="IK23" s="77"/>
      <c r="IL23" s="77"/>
      <c r="IM23" s="77"/>
      <c r="IN23" s="77"/>
      <c r="IO23" s="77"/>
      <c r="IP23" s="77"/>
      <c r="IQ23" s="77"/>
      <c r="IR23" s="77"/>
      <c r="IS23" s="77"/>
      <c r="IT23" s="77"/>
      <c r="IU23" s="77"/>
      <c r="IV23" s="77"/>
    </row>
    <row r="24" spans="1:256" s="4" customFormat="1" ht="213.95" customHeight="1" x14ac:dyDescent="0.15">
      <c r="A24" s="13">
        <v>2</v>
      </c>
      <c r="B24" s="13" t="s">
        <v>72</v>
      </c>
      <c r="C24" s="13" t="s">
        <v>73</v>
      </c>
      <c r="D24" s="13"/>
      <c r="E24" s="13" t="s">
        <v>16</v>
      </c>
      <c r="F24" s="13" t="s">
        <v>74</v>
      </c>
      <c r="G24" s="13" t="s">
        <v>75</v>
      </c>
      <c r="H24" s="13">
        <v>1</v>
      </c>
      <c r="I24" s="13">
        <v>800</v>
      </c>
      <c r="J24" s="71">
        <f t="shared" si="2"/>
        <v>800</v>
      </c>
      <c r="K24" s="73" t="s">
        <v>76</v>
      </c>
      <c r="GT24" s="77"/>
      <c r="GU24" s="77"/>
      <c r="GV24" s="77"/>
      <c r="GW24" s="77"/>
      <c r="GX24" s="77"/>
      <c r="GY24" s="77"/>
      <c r="GZ24" s="77"/>
      <c r="HA24" s="77"/>
      <c r="HB24" s="77"/>
      <c r="HC24" s="77"/>
      <c r="HD24" s="77"/>
      <c r="HE24" s="77"/>
      <c r="HF24" s="77"/>
      <c r="HG24" s="77"/>
      <c r="HH24" s="77"/>
      <c r="HI24" s="77"/>
      <c r="HJ24" s="77"/>
      <c r="HK24" s="77"/>
      <c r="HL24" s="77"/>
      <c r="HM24" s="77"/>
      <c r="HN24" s="77"/>
      <c r="HO24" s="77"/>
      <c r="HP24" s="77"/>
      <c r="HQ24" s="77"/>
      <c r="HR24" s="77"/>
      <c r="HS24" s="77"/>
      <c r="HT24" s="77"/>
      <c r="HU24" s="77"/>
      <c r="HV24" s="77"/>
      <c r="HW24" s="77"/>
      <c r="HX24" s="77"/>
      <c r="HY24" s="77"/>
      <c r="HZ24" s="77"/>
      <c r="IA24" s="77"/>
      <c r="IB24" s="77"/>
      <c r="IC24" s="77"/>
      <c r="ID24" s="77"/>
      <c r="IE24" s="77"/>
      <c r="IF24" s="77"/>
      <c r="IG24" s="77"/>
      <c r="IH24" s="77"/>
      <c r="II24" s="77"/>
      <c r="IJ24" s="77"/>
      <c r="IK24" s="77"/>
      <c r="IL24" s="77"/>
      <c r="IM24" s="77"/>
      <c r="IN24" s="77"/>
      <c r="IO24" s="77"/>
      <c r="IP24" s="77"/>
      <c r="IQ24" s="77"/>
      <c r="IR24" s="77"/>
      <c r="IS24" s="77"/>
      <c r="IT24" s="77"/>
      <c r="IU24" s="77"/>
      <c r="IV24" s="77"/>
    </row>
    <row r="25" spans="1:256" s="4" customFormat="1" ht="141" customHeight="1" x14ac:dyDescent="0.15">
      <c r="A25" s="13">
        <v>3</v>
      </c>
      <c r="B25" s="13" t="s">
        <v>72</v>
      </c>
      <c r="C25" s="13" t="s">
        <v>77</v>
      </c>
      <c r="D25" s="13" t="s">
        <v>78</v>
      </c>
      <c r="E25" s="13" t="s">
        <v>16</v>
      </c>
      <c r="F25" s="13" t="s">
        <v>79</v>
      </c>
      <c r="G25" s="13" t="s">
        <v>80</v>
      </c>
      <c r="H25" s="13">
        <v>1</v>
      </c>
      <c r="I25" s="13">
        <v>1000</v>
      </c>
      <c r="J25" s="71">
        <f t="shared" si="2"/>
        <v>1000</v>
      </c>
      <c r="K25" s="72" t="s">
        <v>81</v>
      </c>
      <c r="GT25" s="77"/>
      <c r="GU25" s="77"/>
      <c r="GV25" s="77"/>
      <c r="GW25" s="77"/>
      <c r="GX25" s="77"/>
      <c r="GY25" s="77"/>
      <c r="GZ25" s="77"/>
      <c r="HA25" s="77"/>
      <c r="HB25" s="77"/>
      <c r="HC25" s="77"/>
      <c r="HD25" s="77"/>
      <c r="HE25" s="77"/>
      <c r="HF25" s="77"/>
      <c r="HG25" s="77"/>
      <c r="HH25" s="77"/>
      <c r="HI25" s="77"/>
      <c r="HJ25" s="77"/>
      <c r="HK25" s="77"/>
      <c r="HL25" s="77"/>
      <c r="HM25" s="77"/>
      <c r="HN25" s="77"/>
      <c r="HO25" s="77"/>
      <c r="HP25" s="77"/>
      <c r="HQ25" s="77"/>
      <c r="HR25" s="77"/>
      <c r="HS25" s="77"/>
      <c r="HT25" s="77"/>
      <c r="HU25" s="77"/>
      <c r="HV25" s="77"/>
      <c r="HW25" s="77"/>
      <c r="HX25" s="77"/>
      <c r="HY25" s="77"/>
      <c r="HZ25" s="77"/>
      <c r="IA25" s="77"/>
      <c r="IB25" s="77"/>
      <c r="IC25" s="77"/>
      <c r="ID25" s="77"/>
      <c r="IE25" s="77"/>
      <c r="IF25" s="77"/>
      <c r="IG25" s="77"/>
      <c r="IH25" s="77"/>
      <c r="II25" s="77"/>
      <c r="IJ25" s="77"/>
      <c r="IK25" s="77"/>
      <c r="IL25" s="77"/>
      <c r="IM25" s="77"/>
      <c r="IN25" s="77"/>
      <c r="IO25" s="77"/>
      <c r="IP25" s="77"/>
      <c r="IQ25" s="77"/>
      <c r="IR25" s="77"/>
      <c r="IS25" s="77"/>
      <c r="IT25" s="77"/>
      <c r="IU25" s="77"/>
      <c r="IV25" s="77"/>
    </row>
    <row r="26" spans="1:256" s="4" customFormat="1" ht="60" customHeight="1" x14ac:dyDescent="0.15">
      <c r="A26" s="101">
        <v>4</v>
      </c>
      <c r="B26" s="106" t="s">
        <v>82</v>
      </c>
      <c r="C26" s="41" t="s">
        <v>83</v>
      </c>
      <c r="D26" s="112"/>
      <c r="E26" s="113" t="s">
        <v>16</v>
      </c>
      <c r="F26" s="100"/>
      <c r="G26" s="104" t="s">
        <v>75</v>
      </c>
      <c r="H26" s="100">
        <v>1</v>
      </c>
      <c r="I26" s="100">
        <v>19800</v>
      </c>
      <c r="J26" s="115">
        <f t="shared" si="2"/>
        <v>19800</v>
      </c>
      <c r="K26" s="118" t="s">
        <v>84</v>
      </c>
      <c r="GT26" s="77"/>
      <c r="GU26" s="77"/>
      <c r="GV26" s="77"/>
      <c r="GW26" s="77"/>
      <c r="GX26" s="77"/>
      <c r="GY26" s="77"/>
      <c r="GZ26" s="77"/>
      <c r="HA26" s="77"/>
      <c r="HB26" s="77"/>
      <c r="HC26" s="77"/>
      <c r="HD26" s="77"/>
      <c r="HE26" s="77"/>
      <c r="HF26" s="77"/>
      <c r="HG26" s="77"/>
      <c r="HH26" s="77"/>
      <c r="HI26" s="77"/>
      <c r="HJ26" s="77"/>
      <c r="HK26" s="77"/>
      <c r="HL26" s="77"/>
      <c r="HM26" s="77"/>
      <c r="HN26" s="77"/>
      <c r="HO26" s="77"/>
      <c r="HP26" s="77"/>
      <c r="HQ26" s="77"/>
      <c r="HR26" s="77"/>
      <c r="HS26" s="77"/>
      <c r="HT26" s="77"/>
      <c r="HU26" s="77"/>
      <c r="HV26" s="77"/>
      <c r="HW26" s="77"/>
      <c r="HX26" s="77"/>
      <c r="HY26" s="77"/>
      <c r="HZ26" s="77"/>
      <c r="IA26" s="77"/>
      <c r="IB26" s="77"/>
      <c r="IC26" s="77"/>
      <c r="ID26" s="77"/>
      <c r="IE26" s="77"/>
      <c r="IF26" s="77"/>
      <c r="IG26" s="77"/>
      <c r="IH26" s="77"/>
      <c r="II26" s="77"/>
      <c r="IJ26" s="77"/>
      <c r="IK26" s="77"/>
      <c r="IL26" s="77"/>
      <c r="IM26" s="77"/>
      <c r="IN26" s="77"/>
      <c r="IO26" s="77"/>
      <c r="IP26" s="77"/>
      <c r="IQ26" s="77"/>
      <c r="IR26" s="77"/>
      <c r="IS26" s="77"/>
      <c r="IT26" s="77"/>
      <c r="IU26" s="77"/>
      <c r="IV26" s="77"/>
    </row>
    <row r="27" spans="1:256" s="4" customFormat="1" ht="60" customHeight="1" x14ac:dyDescent="0.15">
      <c r="A27" s="102"/>
      <c r="B27" s="107"/>
      <c r="C27" s="42" t="s">
        <v>85</v>
      </c>
      <c r="D27" s="112"/>
      <c r="E27" s="113"/>
      <c r="F27" s="100"/>
      <c r="G27" s="114"/>
      <c r="H27" s="100"/>
      <c r="I27" s="100"/>
      <c r="J27" s="116"/>
      <c r="K27" s="119"/>
      <c r="GT27" s="77"/>
      <c r="GU27" s="77"/>
      <c r="GV27" s="77"/>
      <c r="GW27" s="77"/>
      <c r="GX27" s="77"/>
      <c r="GY27" s="77"/>
      <c r="GZ27" s="77"/>
      <c r="HA27" s="77"/>
      <c r="HB27" s="77"/>
      <c r="HC27" s="77"/>
      <c r="HD27" s="77"/>
      <c r="HE27" s="77"/>
      <c r="HF27" s="77"/>
      <c r="HG27" s="77"/>
      <c r="HH27" s="77"/>
      <c r="HI27" s="77"/>
      <c r="HJ27" s="77"/>
      <c r="HK27" s="77"/>
      <c r="HL27" s="77"/>
      <c r="HM27" s="77"/>
      <c r="HN27" s="77"/>
      <c r="HO27" s="77"/>
      <c r="HP27" s="77"/>
      <c r="HQ27" s="77"/>
      <c r="HR27" s="77"/>
      <c r="HS27" s="77"/>
      <c r="HT27" s="77"/>
      <c r="HU27" s="77"/>
      <c r="HV27" s="77"/>
      <c r="HW27" s="77"/>
      <c r="HX27" s="77"/>
      <c r="HY27" s="77"/>
      <c r="HZ27" s="77"/>
      <c r="IA27" s="77"/>
      <c r="IB27" s="77"/>
      <c r="IC27" s="77"/>
      <c r="ID27" s="77"/>
      <c r="IE27" s="77"/>
      <c r="IF27" s="77"/>
      <c r="IG27" s="77"/>
      <c r="IH27" s="77"/>
      <c r="II27" s="77"/>
      <c r="IJ27" s="77"/>
      <c r="IK27" s="77"/>
      <c r="IL27" s="77"/>
      <c r="IM27" s="77"/>
      <c r="IN27" s="77"/>
      <c r="IO27" s="77"/>
      <c r="IP27" s="77"/>
      <c r="IQ27" s="77"/>
      <c r="IR27" s="77"/>
      <c r="IS27" s="77"/>
      <c r="IT27" s="77"/>
      <c r="IU27" s="77"/>
      <c r="IV27" s="77"/>
    </row>
    <row r="28" spans="1:256" s="4" customFormat="1" ht="60" customHeight="1" x14ac:dyDescent="0.15">
      <c r="A28" s="103"/>
      <c r="B28" s="108"/>
      <c r="C28" s="42" t="s">
        <v>86</v>
      </c>
      <c r="D28" s="112"/>
      <c r="E28" s="113"/>
      <c r="F28" s="100"/>
      <c r="G28" s="105"/>
      <c r="H28" s="100"/>
      <c r="I28" s="100"/>
      <c r="J28" s="117"/>
      <c r="K28" s="120"/>
      <c r="GT28" s="77"/>
      <c r="GU28" s="77"/>
      <c r="GV28" s="77"/>
      <c r="GW28" s="77"/>
      <c r="GX28" s="77"/>
      <c r="GY28" s="77"/>
      <c r="GZ28" s="77"/>
      <c r="HA28" s="77"/>
      <c r="HB28" s="77"/>
      <c r="HC28" s="77"/>
      <c r="HD28" s="77"/>
      <c r="HE28" s="77"/>
      <c r="HF28" s="77"/>
      <c r="HG28" s="77"/>
      <c r="HH28" s="77"/>
      <c r="HI28" s="77"/>
      <c r="HJ28" s="77"/>
      <c r="HK28" s="77"/>
      <c r="HL28" s="77"/>
      <c r="HM28" s="77"/>
      <c r="HN28" s="77"/>
      <c r="HO28" s="77"/>
      <c r="HP28" s="77"/>
      <c r="HQ28" s="77"/>
      <c r="HR28" s="77"/>
      <c r="HS28" s="77"/>
      <c r="HT28" s="77"/>
      <c r="HU28" s="77"/>
      <c r="HV28" s="77"/>
      <c r="HW28" s="77"/>
      <c r="HX28" s="77"/>
      <c r="HY28" s="77"/>
      <c r="HZ28" s="77"/>
      <c r="IA28" s="77"/>
      <c r="IB28" s="77"/>
      <c r="IC28" s="77"/>
      <c r="ID28" s="77"/>
      <c r="IE28" s="77"/>
      <c r="IF28" s="77"/>
      <c r="IG28" s="77"/>
      <c r="IH28" s="77"/>
      <c r="II28" s="77"/>
      <c r="IJ28" s="77"/>
      <c r="IK28" s="77"/>
      <c r="IL28" s="77"/>
      <c r="IM28" s="77"/>
      <c r="IN28" s="77"/>
      <c r="IO28" s="77"/>
      <c r="IP28" s="77"/>
      <c r="IQ28" s="77"/>
      <c r="IR28" s="77"/>
      <c r="IS28" s="77"/>
      <c r="IT28" s="77"/>
      <c r="IU28" s="77"/>
      <c r="IV28" s="77"/>
    </row>
    <row r="29" spans="1:256" s="4" customFormat="1" ht="60" customHeight="1" x14ac:dyDescent="0.15">
      <c r="A29" s="34"/>
      <c r="B29" s="38"/>
      <c r="C29" s="38"/>
      <c r="D29" s="38"/>
      <c r="E29" s="38"/>
      <c r="F29" s="38"/>
      <c r="G29" s="38"/>
      <c r="H29" s="38"/>
      <c r="I29" s="38"/>
      <c r="J29" s="74"/>
      <c r="K29" s="75"/>
      <c r="GT29" s="77"/>
      <c r="GU29" s="77"/>
      <c r="GV29" s="77"/>
      <c r="GW29" s="77"/>
      <c r="GX29" s="77"/>
      <c r="GY29" s="77"/>
      <c r="GZ29" s="77"/>
      <c r="HA29" s="77"/>
      <c r="HB29" s="77"/>
      <c r="HC29" s="77"/>
      <c r="HD29" s="77"/>
      <c r="HE29" s="77"/>
      <c r="HF29" s="77"/>
      <c r="HG29" s="77"/>
      <c r="HH29" s="77"/>
      <c r="HI29" s="77"/>
      <c r="HJ29" s="77"/>
      <c r="HK29" s="77"/>
      <c r="HL29" s="77"/>
      <c r="HM29" s="77"/>
      <c r="HN29" s="77"/>
      <c r="HO29" s="77"/>
      <c r="HP29" s="77"/>
      <c r="HQ29" s="77"/>
      <c r="HR29" s="77"/>
      <c r="HS29" s="77"/>
      <c r="HT29" s="77"/>
      <c r="HU29" s="77"/>
      <c r="HV29" s="77"/>
      <c r="HW29" s="77"/>
      <c r="HX29" s="77"/>
      <c r="HY29" s="77"/>
      <c r="HZ29" s="77"/>
      <c r="IA29" s="77"/>
      <c r="IB29" s="77"/>
      <c r="IC29" s="77"/>
      <c r="ID29" s="77"/>
      <c r="IE29" s="77"/>
      <c r="IF29" s="77"/>
      <c r="IG29" s="77"/>
      <c r="IH29" s="77"/>
      <c r="II29" s="77"/>
      <c r="IJ29" s="77"/>
      <c r="IK29" s="77"/>
      <c r="IL29" s="77"/>
      <c r="IM29" s="77"/>
      <c r="IN29" s="77"/>
      <c r="IO29" s="77"/>
      <c r="IP29" s="77"/>
      <c r="IQ29" s="77"/>
      <c r="IR29" s="77"/>
      <c r="IS29" s="77"/>
      <c r="IT29" s="77"/>
      <c r="IU29" s="77"/>
      <c r="IV29" s="77"/>
    </row>
    <row r="30" spans="1:256" s="3" customFormat="1" ht="105.95" customHeight="1" x14ac:dyDescent="0.15">
      <c r="A30" s="94" t="s">
        <v>87</v>
      </c>
      <c r="B30" s="95"/>
      <c r="C30" s="95"/>
      <c r="D30" s="95"/>
      <c r="E30" s="95"/>
      <c r="F30" s="95"/>
      <c r="G30" s="95"/>
      <c r="H30" s="95"/>
      <c r="I30" s="95"/>
      <c r="J30" s="95"/>
      <c r="K30" s="96"/>
      <c r="GU30" s="76"/>
      <c r="GV30" s="76"/>
      <c r="GW30" s="76"/>
      <c r="GX30" s="76"/>
      <c r="GY30" s="76"/>
      <c r="GZ30" s="76"/>
      <c r="HA30" s="76"/>
      <c r="HB30" s="76"/>
      <c r="HC30" s="76"/>
      <c r="HD30" s="76"/>
      <c r="HE30" s="76"/>
      <c r="HF30" s="76"/>
      <c r="HG30" s="76"/>
      <c r="HH30" s="76"/>
      <c r="HI30" s="76"/>
      <c r="HJ30" s="76"/>
      <c r="HK30" s="76"/>
      <c r="HL30" s="76"/>
      <c r="HM30" s="76"/>
      <c r="HN30" s="76"/>
      <c r="HO30" s="76"/>
      <c r="HP30" s="76"/>
      <c r="HQ30" s="76"/>
      <c r="HR30" s="76"/>
      <c r="HS30" s="76"/>
      <c r="HT30" s="76"/>
      <c r="HU30" s="76"/>
      <c r="HV30" s="76"/>
      <c r="HW30" s="76"/>
      <c r="HX30" s="76"/>
      <c r="HY30" s="76"/>
      <c r="HZ30" s="76"/>
      <c r="IA30" s="76"/>
      <c r="IB30" s="76"/>
      <c r="IC30" s="76"/>
      <c r="ID30" s="76"/>
      <c r="IE30" s="76"/>
      <c r="IF30" s="76"/>
      <c r="IG30" s="76"/>
      <c r="IH30" s="76"/>
      <c r="II30" s="76"/>
      <c r="IJ30" s="76"/>
      <c r="IK30" s="76"/>
      <c r="IL30" s="76"/>
      <c r="IM30" s="76"/>
      <c r="IN30" s="76"/>
      <c r="IO30" s="76"/>
      <c r="IP30" s="76"/>
      <c r="IQ30" s="76"/>
      <c r="IR30" s="76"/>
      <c r="IS30" s="76"/>
      <c r="IT30" s="76"/>
      <c r="IU30" s="76"/>
      <c r="IV30" s="76"/>
    </row>
    <row r="31" spans="1:256" s="2" customFormat="1" ht="42" customHeight="1" x14ac:dyDescent="0.15">
      <c r="A31" s="97" t="s">
        <v>88</v>
      </c>
      <c r="B31" s="98"/>
      <c r="C31" s="98"/>
      <c r="D31" s="98"/>
      <c r="E31" s="98"/>
      <c r="F31" s="98"/>
      <c r="G31" s="98"/>
      <c r="H31" s="98"/>
      <c r="I31" s="98"/>
      <c r="J31" s="98"/>
      <c r="K31" s="99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</row>
    <row r="32" spans="1:256" s="2" customFormat="1" ht="42" customHeight="1" x14ac:dyDescent="0.15">
      <c r="A32" s="97" t="s">
        <v>89</v>
      </c>
      <c r="B32" s="98"/>
      <c r="C32" s="98"/>
      <c r="D32" s="98"/>
      <c r="E32" s="98"/>
      <c r="F32" s="98"/>
      <c r="G32" s="98"/>
      <c r="H32" s="98"/>
      <c r="I32" s="98"/>
      <c r="J32" s="98"/>
      <c r="K32" s="99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</row>
  </sheetData>
  <mergeCells count="30">
    <mergeCell ref="A32:K32"/>
    <mergeCell ref="A5:A6"/>
    <mergeCell ref="A7:A8"/>
    <mergeCell ref="A9:A10"/>
    <mergeCell ref="A26:A28"/>
    <mergeCell ref="B5:B6"/>
    <mergeCell ref="B7:B8"/>
    <mergeCell ref="B9:B10"/>
    <mergeCell ref="B26:B28"/>
    <mergeCell ref="D5:D6"/>
    <mergeCell ref="D7:D8"/>
    <mergeCell ref="D9:D10"/>
    <mergeCell ref="D26:D28"/>
    <mergeCell ref="E26:E28"/>
    <mergeCell ref="F26:F28"/>
    <mergeCell ref="G26:G28"/>
    <mergeCell ref="A13:F13"/>
    <mergeCell ref="A15:H15"/>
    <mergeCell ref="A19:H19"/>
    <mergeCell ref="A30:K30"/>
    <mergeCell ref="A31:K31"/>
    <mergeCell ref="H26:H28"/>
    <mergeCell ref="I26:I28"/>
    <mergeCell ref="J26:J28"/>
    <mergeCell ref="K26:K28"/>
    <mergeCell ref="A1:D1"/>
    <mergeCell ref="E1:K1"/>
    <mergeCell ref="A2:K2"/>
    <mergeCell ref="A4:F4"/>
    <mergeCell ref="A12:H12"/>
  </mergeCells>
  <phoneticPr fontId="29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佩奇</dc:creator>
  <cp:lastModifiedBy>XL Xu</cp:lastModifiedBy>
  <dcterms:created xsi:type="dcterms:W3CDTF">2025-04-30T07:36:34Z</dcterms:created>
  <dcterms:modified xsi:type="dcterms:W3CDTF">2025-04-30T07:41:25Z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3294132BD1004584A92A387C61CEDF2B_11</vt:lpwstr>
  </property>
  <property fmtid="{D5CDD505-2E9C-101B-9397-08002B2CF9AE}" pid="3" name="KSOProductBuildVer">
    <vt:lpwstr>2052-12.1.0.20784</vt:lpwstr>
  </property>
</Properties>
</file>